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7\Indicators\6.1 Rx subsidy %\"/>
    </mc:Choice>
  </mc:AlternateContent>
  <bookViews>
    <workbookView xWindow="0" yWindow="-60" windowWidth="7065" windowHeight="3450" activeTab="1"/>
  </bookViews>
  <sheets>
    <sheet name="Public pharma spend as % of tot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L39" i="1" l="1"/>
  <c r="L31" i="1"/>
  <c r="L25" i="1"/>
  <c r="L33" i="1"/>
  <c r="L23" i="1"/>
  <c r="L32" i="1"/>
  <c r="L15" i="1"/>
  <c r="L21" i="1"/>
  <c r="L13" i="1"/>
  <c r="L20" i="1"/>
  <c r="L37" i="1"/>
  <c r="L10" i="1"/>
  <c r="L11" i="1"/>
  <c r="L16" i="1"/>
  <c r="L36" i="1"/>
  <c r="L14" i="1"/>
  <c r="L18" i="1"/>
  <c r="L24" i="1"/>
  <c r="L35" i="1"/>
  <c r="L30" i="1"/>
  <c r="L22" i="1"/>
  <c r="L19" i="1"/>
  <c r="L17" i="1"/>
  <c r="L26" i="1"/>
  <c r="L6" i="1"/>
  <c r="L34" i="1"/>
  <c r="L12" i="1"/>
  <c r="L27" i="1"/>
  <c r="L28" i="1"/>
  <c r="J40" i="1"/>
  <c r="L40" i="1" l="1"/>
</calcChain>
</file>

<file path=xl/sharedStrings.xml><?xml version="1.0" encoding="utf-8"?>
<sst xmlns="http://schemas.openxmlformats.org/spreadsheetml/2006/main" count="140" uniqueCount="55">
  <si>
    <t>Public pharmaceutical expenditure as % of total pharmaceutical expenditure</t>
  </si>
  <si>
    <t xml:space="preserve">   </t>
  </si>
  <si>
    <t xml:space="preserve">                      </t>
  </si>
  <si>
    <t xml:space="preserve">Albania               </t>
  </si>
  <si>
    <t xml:space="preserve">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</si>
  <si>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</si>
  <si>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</si>
  <si>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</si>
  <si>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</si>
  <si>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</si>
  <si>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</si>
  <si>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</si>
  <si>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</si>
  <si>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</si>
  <si>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</si>
  <si>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</si>
  <si>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</si>
  <si>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</si>
  <si>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</si>
  <si>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</si>
  <si>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</si>
  <si>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</si>
  <si>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</si>
  <si>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</si>
  <si>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</si>
  <si>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</si>
  <si>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</si>
  <si>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</si>
  <si>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</si>
  <si>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</si>
  <si>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</si>
  <si>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</si>
  <si>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</si>
  <si>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</si>
  <si>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</si>
  <si>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</si>
  <si>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</si>
  <si>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</si>
  <si>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>2012/l.a.</t>
  </si>
  <si>
    <t xml:space="preserve">FYR Macedonia        </t>
  </si>
  <si>
    <t>D</t>
  </si>
  <si>
    <t>F</t>
  </si>
  <si>
    <t>C</t>
  </si>
  <si>
    <t>n.a.</t>
  </si>
  <si>
    <t>Public subsidy (MEUR)</t>
  </si>
  <si>
    <t>PHARMACEUTICAL MARKET VALUE (AT Ex-FACTORY PRICES)</t>
  </si>
  <si>
    <t>2013/l.a.</t>
  </si>
  <si>
    <t>Mean:</t>
  </si>
  <si>
    <t>Source: WHO HfA July 2016</t>
  </si>
  <si>
    <t>2015/l.a.</t>
  </si>
  <si>
    <t>EFPIA 2016</t>
  </si>
  <si>
    <t>Public subsidy % (EFPIA) 2016</t>
  </si>
  <si>
    <t>EFPIA!</t>
  </si>
  <si>
    <t>EHCI 2016 final score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</si>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</sst>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/>
    <xf numFmtId="0" fontId="16" fillId="0" borderId="0" xfId="0" applyFont="1"/>
    <xf numFmtId="0" fontId="0" fillId="0" borderId="10" xfId="0" applyBorder="1"/>
    <xf numFmtId="164" fontId="0" fillId="0" borderId="0" xfId="0" applyNumberForma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164" fontId="14" fillId="0" borderId="0" xfId="0" applyNumberFormat="1" applyFont="1"/>
    <xf numFmtId="0" fontId="18" fillId="33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wrapText="1"/>
    </xf>
    <xf numFmtId="164" fontId="22" fillId="0" borderId="0" xfId="0" applyNumberFormat="1" applyFont="1"/>
    <xf numFmtId="0" fontId="23" fillId="0" borderId="10" xfId="0" applyFont="1" applyBorder="1" applyAlignment="1">
      <alignment horizontal="center" wrapText="1"/>
    </xf>
    <xf numFmtId="0" fontId="16" fillId="0" borderId="10" xfId="0" applyFont="1" applyBorder="1"/>
    <xf numFmtId="164" fontId="16" fillId="0" borderId="0" xfId="0" applyNumberFormat="1" applyFont="1"/>
    <xf numFmtId="164" fontId="0" fillId="0" borderId="10" xfId="0" applyNumberFormat="1" applyBorder="1"/>
    <xf numFmtId="164" fontId="14" fillId="0" borderId="10" xfId="0" applyNumberFormat="1" applyFont="1" applyBorder="1"/>
    <xf numFmtId="0" fontId="20" fillId="0" borderId="16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 applyBorder="1"/>
    <xf numFmtId="164" fontId="14" fillId="0" borderId="0" xfId="0" applyNumberFormat="1" applyFont="1" applyBorder="1"/>
    <xf numFmtId="0" fontId="0" fillId="0" borderId="10" xfId="0" applyFont="1" applyBorder="1"/>
    <xf numFmtId="164" fontId="0" fillId="0" borderId="0" xfId="0" applyNumberFormat="1" applyFont="1"/>
    <xf numFmtId="164" fontId="0" fillId="0" borderId="0" xfId="0" applyNumberFormat="1" applyFont="1" applyBorder="1"/>
    <xf numFmtId="164" fontId="0" fillId="0" borderId="10" xfId="0" applyNumberFormat="1" applyFont="1" applyBorder="1"/>
    <xf numFmtId="0" fontId="18" fillId="35" borderId="17" xfId="0" applyFont="1" applyFill="1" applyBorder="1" applyAlignment="1">
      <alignment horizontal="center" vertical="center"/>
    </xf>
    <xf numFmtId="0" fontId="0" fillId="0" borderId="0" xfId="0"/>
    <xf numFmtId="164" fontId="0" fillId="0" borderId="0" xfId="0" applyNumberFormat="1"/>
    <xf numFmtId="164" fontId="14" fillId="0" borderId="0" xfId="0" applyNumberFormat="1" applyFont="1"/>
    <xf numFmtId="0" fontId="0" fillId="0" borderId="18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ubrik 5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% of total pharmaceutical sales paid by public subsidy</a:t>
            </a:r>
          </a:p>
          <a:p>
            <a:pPr algn="l">
              <a:defRPr sz="2000"/>
            </a:pPr>
            <a:r>
              <a:rPr lang="en-GB" sz="1800"/>
              <a:t>Source: WHO HfA November 2017, EFPIA 2016</a:t>
            </a:r>
            <a:endParaRPr lang="en-GB" sz="1600"/>
          </a:p>
        </c:rich>
      </c:tx>
      <c:layout>
        <c:manualLayout>
          <c:xMode val="edge"/>
          <c:yMode val="edge"/>
          <c:x val="4.0208461066830195E-2"/>
          <c:y val="9.5602294455066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7932769133472051E-2"/>
          <c:y val="7.6653919694072661E-2"/>
          <c:w val="0.94857857360104669"/>
          <c:h val="0.73460125562698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'Public pharma spend as % of tot'!$B$5:$B$39</c:f>
              <c:strCache>
                <c:ptCount val="35"/>
                <c:pt idx="0">
                  <c:v>Malta                 </c:v>
                </c:pt>
                <c:pt idx="1">
                  <c:v>Cyprus                </c:v>
                </c:pt>
                <c:pt idx="2">
                  <c:v>Albania               </c:v>
                </c:pt>
                <c:pt idx="3">
                  <c:v>FYR Macedonia        </c:v>
                </c:pt>
                <c:pt idx="4">
                  <c:v>Romania               </c:v>
                </c:pt>
                <c:pt idx="5">
                  <c:v>Lithuania             </c:v>
                </c:pt>
                <c:pt idx="6">
                  <c:v>Latvia                </c:v>
                </c:pt>
                <c:pt idx="7">
                  <c:v>Bulgaria              </c:v>
                </c:pt>
                <c:pt idx="8">
                  <c:v>Poland                </c:v>
                </c:pt>
                <c:pt idx="9">
                  <c:v>Iceland               </c:v>
                </c:pt>
                <c:pt idx="10">
                  <c:v>Serbia                </c:v>
                </c:pt>
                <c:pt idx="11">
                  <c:v>Italy                 </c:v>
                </c:pt>
                <c:pt idx="12">
                  <c:v>Denmark               </c:v>
                </c:pt>
                <c:pt idx="13">
                  <c:v>Hungary               </c:v>
                </c:pt>
                <c:pt idx="14">
                  <c:v>Estonia               </c:v>
                </c:pt>
                <c:pt idx="15">
                  <c:v>Norway                </c:v>
                </c:pt>
                <c:pt idx="16">
                  <c:v>Portugal              </c:v>
                </c:pt>
                <c:pt idx="17">
                  <c:v>Finland               </c:v>
                </c:pt>
                <c:pt idx="18">
                  <c:v>Slovenia              </c:v>
                </c:pt>
                <c:pt idx="19">
                  <c:v>Greece                </c:v>
                </c:pt>
                <c:pt idx="20">
                  <c:v>Sweden                </c:v>
                </c:pt>
                <c:pt idx="21">
                  <c:v>Czech Republic        </c:v>
                </c:pt>
                <c:pt idx="22">
                  <c:v>Belgium               </c:v>
                </c:pt>
                <c:pt idx="23">
                  <c:v>Austria               </c:v>
                </c:pt>
                <c:pt idx="24">
                  <c:v>Montenegro            </c:v>
                </c:pt>
                <c:pt idx="25">
                  <c:v>France                </c:v>
                </c:pt>
                <c:pt idx="26">
                  <c:v>Switzerland           </c:v>
                </c:pt>
                <c:pt idx="27">
                  <c:v>Slovakia              </c:v>
                </c:pt>
                <c:pt idx="28">
                  <c:v>Spain                 </c:v>
                </c:pt>
                <c:pt idx="29">
                  <c:v>Croatia               </c:v>
                </c:pt>
                <c:pt idx="30">
                  <c:v>Germany               </c:v>
                </c:pt>
                <c:pt idx="31">
                  <c:v>Ireland               </c:v>
                </c:pt>
                <c:pt idx="32">
                  <c:v>Netherlands           </c:v>
                </c:pt>
                <c:pt idx="33">
                  <c:v>Luxembourg            </c:v>
                </c:pt>
                <c:pt idx="34">
                  <c:v>United Kingdom        </c:v>
                </c:pt>
              </c:strCache>
            </c:strRef>
          </c:cat>
          <c:val>
            <c:numRef>
              <c:f>'Public pharma spend as % of tot'!$K$5:$K$39</c:f>
              <c:numCache>
                <c:formatCode>0.0</c:formatCode>
                <c:ptCount val="35"/>
                <c:pt idx="0">
                  <c:v>19.93</c:v>
                </c:pt>
                <c:pt idx="1">
                  <c:v>24</c:v>
                </c:pt>
                <c:pt idx="2">
                  <c:v>25</c:v>
                </c:pt>
                <c:pt idx="3" formatCode="General">
                  <c:v>25</c:v>
                </c:pt>
                <c:pt idx="4">
                  <c:v>25</c:v>
                </c:pt>
                <c:pt idx="5">
                  <c:v>32.78</c:v>
                </c:pt>
                <c:pt idx="6">
                  <c:v>34.9</c:v>
                </c:pt>
                <c:pt idx="7">
                  <c:v>37.200000000000003</c:v>
                </c:pt>
                <c:pt idx="8">
                  <c:v>39.4</c:v>
                </c:pt>
                <c:pt idx="9">
                  <c:v>42.1</c:v>
                </c:pt>
                <c:pt idx="10">
                  <c:v>43.7</c:v>
                </c:pt>
                <c:pt idx="11">
                  <c:v>44.2</c:v>
                </c:pt>
                <c:pt idx="12">
                  <c:v>46</c:v>
                </c:pt>
                <c:pt idx="13">
                  <c:v>49</c:v>
                </c:pt>
                <c:pt idx="14">
                  <c:v>50.5</c:v>
                </c:pt>
                <c:pt idx="15">
                  <c:v>54.3</c:v>
                </c:pt>
                <c:pt idx="16">
                  <c:v>55.1</c:v>
                </c:pt>
                <c:pt idx="17">
                  <c:v>55.9</c:v>
                </c:pt>
                <c:pt idx="18">
                  <c:v>55.9</c:v>
                </c:pt>
                <c:pt idx="19">
                  <c:v>56.4</c:v>
                </c:pt>
                <c:pt idx="20">
                  <c:v>58.3</c:v>
                </c:pt>
                <c:pt idx="21">
                  <c:v>62.5</c:v>
                </c:pt>
                <c:pt idx="22">
                  <c:v>63.9</c:v>
                </c:pt>
                <c:pt idx="23">
                  <c:v>67.599999999999994</c:v>
                </c:pt>
                <c:pt idx="24">
                  <c:v>67.92</c:v>
                </c:pt>
                <c:pt idx="25">
                  <c:v>68</c:v>
                </c:pt>
                <c:pt idx="26">
                  <c:v>68.900000000000006</c:v>
                </c:pt>
                <c:pt idx="27">
                  <c:v>69.400000000000006</c:v>
                </c:pt>
                <c:pt idx="28">
                  <c:v>71</c:v>
                </c:pt>
                <c:pt idx="29">
                  <c:v>73.7</c:v>
                </c:pt>
                <c:pt idx="30">
                  <c:v>75.599999999999994</c:v>
                </c:pt>
                <c:pt idx="31">
                  <c:v>78</c:v>
                </c:pt>
                <c:pt idx="32">
                  <c:v>78.400000000000006</c:v>
                </c:pt>
                <c:pt idx="33">
                  <c:v>84</c:v>
                </c:pt>
                <c:pt idx="34" formatCode="General">
                  <c:v>84.7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6558336"/>
        <c:axId val="466559512"/>
      </c:barChart>
      <c:catAx>
        <c:axId val="46655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6559512"/>
        <c:crosses val="autoZero"/>
        <c:auto val="1"/>
        <c:lblAlgn val="ctr"/>
        <c:lblOffset val="100"/>
        <c:noMultiLvlLbl val="0"/>
      </c:catAx>
      <c:valAx>
        <c:axId val="46655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65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603250</xdr:colOff>
      <xdr:row>37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9" workbookViewId="0">
      <selection activeCell="M29" sqref="M29"/>
    </sheetView>
  </sheetViews>
  <sheetFormatPr defaultRowHeight="15" x14ac:dyDescent="0.25"/>
  <cols>
    <col min="1" max="1" width="3.140625" customWidth="1"/>
    <col min="2" max="2" width="16.28515625" customWidth="1"/>
    <col min="10" max="10" width="8.7109375" style="1"/>
    <col min="11" max="11" width="9" style="1"/>
    <col min="16" max="16" width="16.42578125" customWidth="1"/>
  </cols>
  <sheetData>
    <row r="1" spans="1:16" x14ac:dyDescent="0.25">
      <c r="A1" s="1" t="s">
        <v>0</v>
      </c>
    </row>
    <row r="2" spans="1:16" x14ac:dyDescent="0.25">
      <c r="A2" t="s">
        <v>48</v>
      </c>
    </row>
    <row r="3" spans="1:16" ht="15.75" thickBot="1" x14ac:dyDescent="0.3">
      <c r="O3" s="32" t="s">
        <v>50</v>
      </c>
      <c r="P3" s="32"/>
    </row>
    <row r="4" spans="1:16" ht="59.1" customHeight="1" thickBot="1" x14ac:dyDescent="0.3">
      <c r="A4" s="2" t="s">
        <v>1</v>
      </c>
      <c r="B4" s="2" t="s">
        <v>2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 t="s">
        <v>38</v>
      </c>
      <c r="J4" s="24" t="s">
        <v>46</v>
      </c>
      <c r="K4" s="15" t="s">
        <v>49</v>
      </c>
      <c r="L4" s="14" t="s">
        <v>51</v>
      </c>
      <c r="M4" s="12" t="s">
        <v>53</v>
      </c>
      <c r="N4" s="12"/>
      <c r="O4" s="7" t="s">
        <v>44</v>
      </c>
      <c r="P4" s="7" t="s">
        <v>45</v>
      </c>
    </row>
    <row r="5" spans="1:16" ht="18.75" thickBot="1" x14ac:dyDescent="0.3">
      <c r="A5">
        <v>22</v>
      </c>
      <c r="B5" t="s">
        <v>24</v>
      </c>
      <c r="C5" s="3">
        <v>44.18</v>
      </c>
      <c r="D5" s="3">
        <v>46.04</v>
      </c>
      <c r="E5" s="3">
        <v>43.14</v>
      </c>
      <c r="F5" s="3">
        <v>51.01</v>
      </c>
      <c r="G5" s="3">
        <v>43.03</v>
      </c>
      <c r="H5" s="3">
        <v>38.92</v>
      </c>
      <c r="I5" s="3">
        <v>41.2</v>
      </c>
      <c r="J5" s="25">
        <v>21.38</v>
      </c>
      <c r="K5" s="30">
        <v>19.93</v>
      </c>
      <c r="L5" s="13"/>
      <c r="M5" s="11" t="s">
        <v>40</v>
      </c>
      <c r="O5" s="8" t="s">
        <v>43</v>
      </c>
      <c r="P5" s="9">
        <v>77</v>
      </c>
    </row>
    <row r="6" spans="1:16" ht="18.75" thickBot="1" x14ac:dyDescent="0.3">
      <c r="A6">
        <v>7</v>
      </c>
      <c r="B6" t="s">
        <v>9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10">
        <v>25</v>
      </c>
      <c r="J6" s="25">
        <v>25</v>
      </c>
      <c r="K6" s="30">
        <v>24</v>
      </c>
      <c r="L6" s="13">
        <f>O6/P6*100</f>
        <v>24.043715846994534</v>
      </c>
      <c r="M6" s="4" t="s">
        <v>40</v>
      </c>
      <c r="O6" s="8">
        <v>44</v>
      </c>
      <c r="P6" s="9">
        <v>183</v>
      </c>
    </row>
    <row r="7" spans="1:16" ht="18.75" thickBot="1" x14ac:dyDescent="0.3">
      <c r="A7">
        <v>1</v>
      </c>
      <c r="B7" t="s">
        <v>3</v>
      </c>
      <c r="C7" s="3" t="s">
        <v>4</v>
      </c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0">
        <v>25</v>
      </c>
      <c r="J7" s="25">
        <v>25</v>
      </c>
      <c r="K7" s="30">
        <v>25</v>
      </c>
      <c r="L7" s="13"/>
      <c r="M7" s="4" t="s">
        <v>40</v>
      </c>
      <c r="O7" s="8"/>
      <c r="P7" s="9"/>
    </row>
    <row r="8" spans="1:16" ht="18.75" thickBot="1" x14ac:dyDescent="0.3">
      <c r="A8">
        <v>35</v>
      </c>
      <c r="B8" t="s">
        <v>39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0">
        <v>25</v>
      </c>
      <c r="J8" s="25">
        <v>25</v>
      </c>
      <c r="K8" s="29">
        <v>25</v>
      </c>
      <c r="L8" s="13"/>
      <c r="M8" s="4" t="s">
        <v>40</v>
      </c>
      <c r="O8" s="8"/>
      <c r="P8" s="9"/>
    </row>
    <row r="9" spans="1:16" ht="18.75" thickBot="1" x14ac:dyDescent="0.3">
      <c r="A9" s="21">
        <v>28</v>
      </c>
      <c r="B9" s="21" t="s">
        <v>30</v>
      </c>
      <c r="C9" s="22" t="s">
        <v>4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3">
        <v>25</v>
      </c>
      <c r="J9" s="26">
        <v>25</v>
      </c>
      <c r="K9" s="30">
        <v>25</v>
      </c>
      <c r="L9" s="13"/>
      <c r="M9" s="4" t="s">
        <v>40</v>
      </c>
      <c r="N9" s="21"/>
      <c r="O9" s="8"/>
      <c r="P9" s="9"/>
    </row>
    <row r="10" spans="1:16" ht="18.75" thickBot="1" x14ac:dyDescent="0.3">
      <c r="A10" s="29">
        <v>20</v>
      </c>
      <c r="B10" s="29" t="s">
        <v>22</v>
      </c>
      <c r="C10" s="30">
        <v>36.229999999999997</v>
      </c>
      <c r="D10" s="30">
        <v>38.380000000000003</v>
      </c>
      <c r="E10" s="30">
        <v>37.229999999999997</v>
      </c>
      <c r="F10" s="30">
        <v>38.630000000000003</v>
      </c>
      <c r="G10" s="30">
        <v>37.25</v>
      </c>
      <c r="H10" s="31">
        <v>34.22</v>
      </c>
      <c r="I10" s="31">
        <v>34.22</v>
      </c>
      <c r="J10" s="25">
        <v>31.74</v>
      </c>
      <c r="K10" s="30">
        <v>32.78</v>
      </c>
      <c r="L10" s="13">
        <f t="shared" ref="L10:L28" si="0">O10/P10*100</f>
        <v>42.025316455696206</v>
      </c>
      <c r="M10" s="4" t="s">
        <v>40</v>
      </c>
      <c r="N10" s="29"/>
      <c r="O10" s="8">
        <v>1162</v>
      </c>
      <c r="P10" s="9">
        <v>2765</v>
      </c>
    </row>
    <row r="11" spans="1:16" ht="18.75" thickBot="1" x14ac:dyDescent="0.3">
      <c r="A11">
        <v>19</v>
      </c>
      <c r="B11" t="s">
        <v>21</v>
      </c>
      <c r="C11" s="3">
        <v>32.799999999999997</v>
      </c>
      <c r="D11" s="3">
        <v>26.5</v>
      </c>
      <c r="E11" s="3">
        <v>37.799999999999997</v>
      </c>
      <c r="F11" s="3">
        <v>36.5</v>
      </c>
      <c r="G11" s="3">
        <v>38.4</v>
      </c>
      <c r="H11" s="30" t="s">
        <v>4</v>
      </c>
      <c r="I11" s="10">
        <v>38.4</v>
      </c>
      <c r="J11" s="25">
        <v>40.799999999999997</v>
      </c>
      <c r="K11" s="31">
        <v>34.9</v>
      </c>
      <c r="L11" s="13">
        <f t="shared" si="0"/>
        <v>56.559766763848394</v>
      </c>
      <c r="M11" s="4" t="s">
        <v>40</v>
      </c>
      <c r="O11" s="8">
        <v>194</v>
      </c>
      <c r="P11" s="9">
        <v>343</v>
      </c>
    </row>
    <row r="12" spans="1:16" ht="18.75" thickBot="1" x14ac:dyDescent="0.3">
      <c r="A12">
        <v>5</v>
      </c>
      <c r="B12" t="s">
        <v>7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10">
        <v>25</v>
      </c>
      <c r="J12" s="25">
        <v>35</v>
      </c>
      <c r="K12" s="30">
        <v>37.200000000000003</v>
      </c>
      <c r="L12" s="13">
        <f t="shared" si="0"/>
        <v>66.666666666666657</v>
      </c>
      <c r="M12" s="4" t="s">
        <v>40</v>
      </c>
      <c r="O12" s="8">
        <v>116</v>
      </c>
      <c r="P12" s="9">
        <v>174</v>
      </c>
    </row>
    <row r="13" spans="1:16" ht="18.75" thickBot="1" x14ac:dyDescent="0.3">
      <c r="A13">
        <v>26</v>
      </c>
      <c r="B13" t="s">
        <v>28</v>
      </c>
      <c r="C13" s="3">
        <v>38.6</v>
      </c>
      <c r="D13" s="3">
        <v>37.5</v>
      </c>
      <c r="E13" s="3">
        <v>38.299999999999997</v>
      </c>
      <c r="F13" s="3">
        <v>38.6</v>
      </c>
      <c r="G13" s="3">
        <v>39.700000000000003</v>
      </c>
      <c r="H13" s="3">
        <v>39.4</v>
      </c>
      <c r="I13" s="31">
        <v>39.4</v>
      </c>
      <c r="J13" s="25">
        <v>39.4</v>
      </c>
      <c r="K13" s="30">
        <v>39.4</v>
      </c>
      <c r="L13" s="13">
        <f t="shared" si="0"/>
        <v>37.201365187713307</v>
      </c>
      <c r="M13" s="4" t="s">
        <v>40</v>
      </c>
      <c r="O13" s="8">
        <v>327</v>
      </c>
      <c r="P13" s="9">
        <v>879</v>
      </c>
    </row>
    <row r="14" spans="1:16" ht="18.75" thickBot="1" x14ac:dyDescent="0.3">
      <c r="A14">
        <v>16</v>
      </c>
      <c r="B14" t="s">
        <v>18</v>
      </c>
      <c r="C14" s="3">
        <v>44.9</v>
      </c>
      <c r="D14" s="3">
        <v>44.8</v>
      </c>
      <c r="E14" s="3">
        <v>48.1</v>
      </c>
      <c r="F14" s="3">
        <v>48.8</v>
      </c>
      <c r="G14" s="3">
        <v>43.7</v>
      </c>
      <c r="H14" s="3">
        <v>42.1</v>
      </c>
      <c r="I14" s="10">
        <v>42.1</v>
      </c>
      <c r="J14" s="25">
        <v>42.1</v>
      </c>
      <c r="K14" s="31">
        <v>42.1</v>
      </c>
      <c r="L14" s="13">
        <f t="shared" si="0"/>
        <v>34.407167365611897</v>
      </c>
      <c r="M14" s="5" t="s">
        <v>41</v>
      </c>
      <c r="N14" t="s">
        <v>52</v>
      </c>
      <c r="O14" s="8">
        <v>1805</v>
      </c>
      <c r="P14" s="9">
        <v>5246</v>
      </c>
    </row>
    <row r="15" spans="1:16" ht="18.75" thickBot="1" x14ac:dyDescent="0.3">
      <c r="A15">
        <v>29</v>
      </c>
      <c r="B15" t="s">
        <v>31</v>
      </c>
      <c r="C15" s="3">
        <v>50.9</v>
      </c>
      <c r="D15" s="3">
        <v>47.5</v>
      </c>
      <c r="E15" s="3">
        <v>48.8</v>
      </c>
      <c r="F15" s="3">
        <v>47.5</v>
      </c>
      <c r="G15" s="3">
        <v>44.7</v>
      </c>
      <c r="H15" s="3">
        <v>44.7</v>
      </c>
      <c r="I15" s="10">
        <v>44.7</v>
      </c>
      <c r="J15" s="25">
        <v>44</v>
      </c>
      <c r="K15" s="30">
        <v>43.7</v>
      </c>
      <c r="L15" s="13">
        <f t="shared" si="0"/>
        <v>85.18518518518519</v>
      </c>
      <c r="M15" s="4" t="s">
        <v>40</v>
      </c>
      <c r="O15" s="8">
        <v>92</v>
      </c>
      <c r="P15" s="9">
        <v>108</v>
      </c>
    </row>
    <row r="16" spans="1:16" ht="18.75" thickBot="1" x14ac:dyDescent="0.3">
      <c r="A16">
        <v>18</v>
      </c>
      <c r="B16" t="s">
        <v>20</v>
      </c>
      <c r="C16" s="3">
        <v>51.3</v>
      </c>
      <c r="D16" s="3">
        <v>49.4</v>
      </c>
      <c r="E16" s="3">
        <v>48.4</v>
      </c>
      <c r="F16" s="3">
        <v>49.2</v>
      </c>
      <c r="G16" s="3">
        <v>48.8</v>
      </c>
      <c r="H16" s="3">
        <v>46.6</v>
      </c>
      <c r="I16" s="30">
        <v>45.5</v>
      </c>
      <c r="J16" s="25">
        <v>44.2</v>
      </c>
      <c r="K16" s="31">
        <v>44.2</v>
      </c>
      <c r="L16" s="13">
        <f t="shared" si="0"/>
        <v>46.631205673758863</v>
      </c>
      <c r="M16" s="4" t="s">
        <v>40</v>
      </c>
      <c r="O16" s="8">
        <v>263</v>
      </c>
      <c r="P16" s="9">
        <v>564</v>
      </c>
    </row>
    <row r="17" spans="1:16" ht="18.75" thickBot="1" x14ac:dyDescent="0.3">
      <c r="A17">
        <v>9</v>
      </c>
      <c r="B17" t="s">
        <v>11</v>
      </c>
      <c r="C17" s="3">
        <v>55</v>
      </c>
      <c r="D17" s="3">
        <v>54.6</v>
      </c>
      <c r="E17" s="3">
        <v>54.3</v>
      </c>
      <c r="F17" s="3">
        <v>53.3</v>
      </c>
      <c r="G17" s="3">
        <v>52.7</v>
      </c>
      <c r="H17" s="3">
        <v>49.2</v>
      </c>
      <c r="I17" s="31">
        <v>49.2</v>
      </c>
      <c r="J17" s="25">
        <v>46</v>
      </c>
      <c r="K17" s="31">
        <v>46</v>
      </c>
      <c r="L17" s="13">
        <f t="shared" si="0"/>
        <v>39.920141145881701</v>
      </c>
      <c r="M17" s="4" t="s">
        <v>40</v>
      </c>
      <c r="O17" s="8">
        <v>8598</v>
      </c>
      <c r="P17" s="9">
        <v>21538</v>
      </c>
    </row>
    <row r="18" spans="1:16" ht="18.75" thickBot="1" x14ac:dyDescent="0.3">
      <c r="A18">
        <v>15</v>
      </c>
      <c r="B18" t="s">
        <v>17</v>
      </c>
      <c r="C18" s="3">
        <v>62.5</v>
      </c>
      <c r="D18" s="3">
        <v>52</v>
      </c>
      <c r="E18" s="3">
        <v>49</v>
      </c>
      <c r="F18" s="3">
        <v>48.4</v>
      </c>
      <c r="G18" s="3">
        <v>48.8</v>
      </c>
      <c r="H18" s="3">
        <v>49</v>
      </c>
      <c r="I18" s="10">
        <v>49</v>
      </c>
      <c r="J18" s="25">
        <v>49</v>
      </c>
      <c r="K18" s="31">
        <v>49</v>
      </c>
      <c r="L18" s="13">
        <f t="shared" si="0"/>
        <v>34.752747252747248</v>
      </c>
      <c r="M18" s="4" t="s">
        <v>40</v>
      </c>
      <c r="O18" s="8">
        <v>759</v>
      </c>
      <c r="P18" s="9">
        <v>2184</v>
      </c>
    </row>
    <row r="19" spans="1:16" ht="18.75" thickBot="1" x14ac:dyDescent="0.3">
      <c r="A19">
        <v>10</v>
      </c>
      <c r="B19" t="s">
        <v>12</v>
      </c>
      <c r="C19" s="3">
        <v>41.1</v>
      </c>
      <c r="D19" s="3">
        <v>42.7</v>
      </c>
      <c r="E19" s="3">
        <v>42.9</v>
      </c>
      <c r="F19" s="3">
        <v>41.4</v>
      </c>
      <c r="G19" s="3">
        <v>49</v>
      </c>
      <c r="H19" s="3">
        <v>48.5</v>
      </c>
      <c r="I19" s="30">
        <v>49.2</v>
      </c>
      <c r="J19" s="25">
        <v>52.3</v>
      </c>
      <c r="K19" s="31">
        <v>50.5</v>
      </c>
      <c r="L19" s="13">
        <f t="shared" si="0"/>
        <v>39.024390243902438</v>
      </c>
      <c r="M19" s="5" t="s">
        <v>41</v>
      </c>
      <c r="O19" s="8">
        <v>784</v>
      </c>
      <c r="P19" s="9">
        <v>2009</v>
      </c>
    </row>
    <row r="20" spans="1:16" ht="18.75" thickBot="1" x14ac:dyDescent="0.3">
      <c r="A20">
        <v>25</v>
      </c>
      <c r="B20" t="s">
        <v>27</v>
      </c>
      <c r="C20" s="3">
        <v>56.3</v>
      </c>
      <c r="D20" s="3">
        <v>55.4</v>
      </c>
      <c r="E20" s="3">
        <v>54.3</v>
      </c>
      <c r="F20" s="3">
        <v>54.3</v>
      </c>
      <c r="G20" s="3">
        <v>55</v>
      </c>
      <c r="H20" s="3">
        <v>54.3</v>
      </c>
      <c r="I20" s="30">
        <v>54.5</v>
      </c>
      <c r="J20" s="25">
        <v>54.3</v>
      </c>
      <c r="K20" s="30">
        <v>54.3</v>
      </c>
      <c r="L20" s="13">
        <f t="shared" si="0"/>
        <v>44.979919678714857</v>
      </c>
      <c r="M20" s="5" t="s">
        <v>41</v>
      </c>
      <c r="O20" s="8">
        <v>112</v>
      </c>
      <c r="P20" s="9">
        <v>249</v>
      </c>
    </row>
    <row r="21" spans="1:16" ht="18.75" thickBot="1" x14ac:dyDescent="0.3">
      <c r="A21">
        <v>27</v>
      </c>
      <c r="B21" t="s">
        <v>29</v>
      </c>
      <c r="C21" s="3">
        <v>55.4</v>
      </c>
      <c r="D21" s="3">
        <v>55.8</v>
      </c>
      <c r="E21" s="3">
        <v>56.2</v>
      </c>
      <c r="F21" s="3">
        <v>59.3</v>
      </c>
      <c r="G21" s="3">
        <v>62.9</v>
      </c>
      <c r="H21" s="3">
        <v>55.1</v>
      </c>
      <c r="I21" s="31">
        <v>55.1</v>
      </c>
      <c r="J21" s="25">
        <v>55.1</v>
      </c>
      <c r="K21" s="30">
        <v>55.1</v>
      </c>
      <c r="L21" s="13">
        <f t="shared" si="0"/>
        <v>73.040380047505934</v>
      </c>
      <c r="M21" s="5" t="s">
        <v>41</v>
      </c>
      <c r="O21" s="8">
        <v>1230</v>
      </c>
      <c r="P21" s="9">
        <v>1684</v>
      </c>
    </row>
    <row r="22" spans="1:16" ht="18.75" thickBot="1" x14ac:dyDescent="0.3">
      <c r="A22">
        <v>11</v>
      </c>
      <c r="B22" t="s">
        <v>13</v>
      </c>
      <c r="C22" s="3">
        <v>54.3</v>
      </c>
      <c r="D22" s="3">
        <v>53.4</v>
      </c>
      <c r="E22" s="3">
        <v>54.6</v>
      </c>
      <c r="F22" s="3">
        <v>55.4</v>
      </c>
      <c r="G22" s="3">
        <v>55.9</v>
      </c>
      <c r="H22" s="3">
        <v>55.9</v>
      </c>
      <c r="I22" s="31">
        <v>55.9</v>
      </c>
      <c r="J22" s="25">
        <v>55.9</v>
      </c>
      <c r="K22" s="31">
        <v>55.9</v>
      </c>
      <c r="L22" s="13">
        <f t="shared" si="0"/>
        <v>41.533546325878596</v>
      </c>
      <c r="M22" s="5" t="s">
        <v>41</v>
      </c>
      <c r="O22" s="8">
        <v>1170</v>
      </c>
      <c r="P22" s="9">
        <v>2817</v>
      </c>
    </row>
    <row r="23" spans="1:16" ht="18.75" thickBot="1" x14ac:dyDescent="0.3">
      <c r="A23">
        <v>31</v>
      </c>
      <c r="B23" t="s">
        <v>33</v>
      </c>
      <c r="C23" s="3">
        <v>61.3</v>
      </c>
      <c r="D23" s="3">
        <v>59.9</v>
      </c>
      <c r="E23" s="3">
        <v>59.8</v>
      </c>
      <c r="F23" s="3">
        <v>57.9</v>
      </c>
      <c r="G23" s="3">
        <v>56</v>
      </c>
      <c r="H23" s="3">
        <v>55.9</v>
      </c>
      <c r="I23" s="10">
        <v>55.9</v>
      </c>
      <c r="J23" s="25">
        <v>55.9</v>
      </c>
      <c r="K23" s="30">
        <v>55.9</v>
      </c>
      <c r="L23" s="13">
        <f t="shared" si="0"/>
        <v>60.323325635103927</v>
      </c>
      <c r="M23" s="5" t="s">
        <v>41</v>
      </c>
      <c r="O23" s="8">
        <v>1306</v>
      </c>
      <c r="P23" s="9">
        <v>2165</v>
      </c>
    </row>
    <row r="24" spans="1:16" ht="18.75" thickBot="1" x14ac:dyDescent="0.3">
      <c r="A24">
        <v>14</v>
      </c>
      <c r="B24" t="s">
        <v>16</v>
      </c>
      <c r="C24" s="3">
        <v>75.8</v>
      </c>
      <c r="D24" s="3">
        <v>79</v>
      </c>
      <c r="E24" s="3" t="s">
        <v>4</v>
      </c>
      <c r="F24" s="3">
        <v>79.599999999999994</v>
      </c>
      <c r="G24" s="3">
        <v>76.5</v>
      </c>
      <c r="H24" s="30">
        <v>73.7</v>
      </c>
      <c r="I24" s="10">
        <v>73.7</v>
      </c>
      <c r="J24" s="25">
        <v>66.34</v>
      </c>
      <c r="K24" s="31">
        <v>56.4</v>
      </c>
      <c r="L24" s="13">
        <f t="shared" si="0"/>
        <v>50.093109869646177</v>
      </c>
      <c r="M24" s="5" t="s">
        <v>41</v>
      </c>
      <c r="O24" s="8">
        <v>269</v>
      </c>
      <c r="P24" s="9">
        <v>537</v>
      </c>
    </row>
    <row r="25" spans="1:16" ht="18.75" thickBot="1" x14ac:dyDescent="0.3">
      <c r="A25">
        <v>33</v>
      </c>
      <c r="B25" t="s">
        <v>35</v>
      </c>
      <c r="C25" s="3">
        <v>60.5</v>
      </c>
      <c r="D25" s="3">
        <v>60.4</v>
      </c>
      <c r="E25" s="3">
        <v>59.7</v>
      </c>
      <c r="F25" s="3">
        <v>58.7</v>
      </c>
      <c r="G25" s="3">
        <v>58.9</v>
      </c>
      <c r="H25" s="3">
        <v>58.3</v>
      </c>
      <c r="I25" s="31">
        <v>58.3</v>
      </c>
      <c r="J25" s="25">
        <v>58.3</v>
      </c>
      <c r="K25" s="30">
        <v>58.3</v>
      </c>
      <c r="L25" s="13">
        <f t="shared" si="0"/>
        <v>56.17977528089888</v>
      </c>
      <c r="M25" s="5" t="s">
        <v>41</v>
      </c>
      <c r="O25" s="8">
        <v>2000</v>
      </c>
      <c r="P25" s="9">
        <v>3560</v>
      </c>
    </row>
    <row r="26" spans="1:16" ht="18.75" thickBot="1" x14ac:dyDescent="0.3">
      <c r="A26">
        <v>8</v>
      </c>
      <c r="B26" t="s">
        <v>10</v>
      </c>
      <c r="C26" s="3">
        <v>70.8</v>
      </c>
      <c r="D26" s="3">
        <v>66</v>
      </c>
      <c r="E26" s="3">
        <v>61.6</v>
      </c>
      <c r="F26" s="3">
        <v>68.7</v>
      </c>
      <c r="G26" s="3">
        <v>63.7</v>
      </c>
      <c r="H26" s="3">
        <v>62.5</v>
      </c>
      <c r="I26" s="31">
        <v>62.5</v>
      </c>
      <c r="J26" s="25">
        <v>62.5</v>
      </c>
      <c r="K26" s="31">
        <v>62.5</v>
      </c>
      <c r="L26" s="13">
        <f t="shared" si="0"/>
        <v>50.514933058702368</v>
      </c>
      <c r="M26" s="5" t="s">
        <v>41</v>
      </c>
      <c r="O26" s="8">
        <v>1962</v>
      </c>
      <c r="P26" s="9">
        <v>3884</v>
      </c>
    </row>
    <row r="27" spans="1:16" ht="18.75" thickBot="1" x14ac:dyDescent="0.3">
      <c r="A27">
        <v>3</v>
      </c>
      <c r="B27" t="s">
        <v>6</v>
      </c>
      <c r="C27" s="3">
        <v>55.4</v>
      </c>
      <c r="D27" s="3">
        <v>56.7</v>
      </c>
      <c r="E27" s="3">
        <v>60.2</v>
      </c>
      <c r="F27" s="3">
        <v>61.2</v>
      </c>
      <c r="G27" s="3">
        <v>61.7</v>
      </c>
      <c r="H27" s="3">
        <v>64.3</v>
      </c>
      <c r="I27" s="31">
        <v>64.3</v>
      </c>
      <c r="J27" s="25">
        <v>55.9</v>
      </c>
      <c r="K27" s="31">
        <v>63.9</v>
      </c>
      <c r="L27" s="13">
        <f t="shared" si="0"/>
        <v>26.097560975609756</v>
      </c>
      <c r="M27" s="5" t="s">
        <v>41</v>
      </c>
      <c r="O27" s="8">
        <v>535</v>
      </c>
      <c r="P27" s="9">
        <v>2050</v>
      </c>
    </row>
    <row r="28" spans="1:16" ht="18.75" thickBot="1" x14ac:dyDescent="0.3">
      <c r="A28">
        <v>2</v>
      </c>
      <c r="B28" t="s">
        <v>5</v>
      </c>
      <c r="C28" s="3">
        <v>66.8</v>
      </c>
      <c r="D28" s="3">
        <v>67.5</v>
      </c>
      <c r="E28" s="3">
        <v>68.400000000000006</v>
      </c>
      <c r="F28" s="3">
        <v>68.099999999999994</v>
      </c>
      <c r="G28" s="3">
        <v>67.400000000000006</v>
      </c>
      <c r="H28" s="3">
        <v>67.599999999999994</v>
      </c>
      <c r="I28" s="10">
        <v>67.599999999999994</v>
      </c>
      <c r="J28" s="25">
        <v>67.599999999999994</v>
      </c>
      <c r="K28" s="31">
        <v>67.599999999999994</v>
      </c>
      <c r="L28" s="13">
        <f t="shared" si="0"/>
        <v>80.78631719235895</v>
      </c>
      <c r="M28" s="6" t="s">
        <v>42</v>
      </c>
      <c r="O28" s="8">
        <v>3637</v>
      </c>
      <c r="P28" s="9">
        <v>4502</v>
      </c>
    </row>
    <row r="29" spans="1:16" ht="18.75" thickBot="1" x14ac:dyDescent="0.3">
      <c r="A29">
        <v>23</v>
      </c>
      <c r="B29" t="s">
        <v>25</v>
      </c>
      <c r="C29" s="3" t="s">
        <v>4</v>
      </c>
      <c r="D29" s="3" t="s">
        <v>4</v>
      </c>
      <c r="E29" s="3" t="s">
        <v>4</v>
      </c>
      <c r="F29" s="3" t="s">
        <v>4</v>
      </c>
      <c r="G29" s="3" t="s">
        <v>4</v>
      </c>
      <c r="H29" s="3" t="s">
        <v>4</v>
      </c>
      <c r="I29" s="30">
        <v>25</v>
      </c>
      <c r="J29" s="25">
        <v>25</v>
      </c>
      <c r="K29" s="13">
        <v>67.92</v>
      </c>
      <c r="L29" s="13">
        <v>67.92</v>
      </c>
      <c r="M29" s="5" t="s">
        <v>41</v>
      </c>
      <c r="N29" t="s">
        <v>54</v>
      </c>
      <c r="O29" s="8">
        <v>2511</v>
      </c>
      <c r="P29" s="9">
        <v>3366</v>
      </c>
    </row>
    <row r="30" spans="1:16" ht="18.75" thickBot="1" x14ac:dyDescent="0.3">
      <c r="A30">
        <v>12</v>
      </c>
      <c r="B30" t="s">
        <v>14</v>
      </c>
      <c r="C30" s="3">
        <v>69.3</v>
      </c>
      <c r="D30" s="3">
        <v>69.599999999999994</v>
      </c>
      <c r="E30" s="3">
        <v>67.5</v>
      </c>
      <c r="F30" s="3">
        <v>67.7</v>
      </c>
      <c r="G30" s="3">
        <v>67.8</v>
      </c>
      <c r="H30" s="3">
        <v>68</v>
      </c>
      <c r="I30" s="10">
        <v>68</v>
      </c>
      <c r="J30" s="25">
        <v>68</v>
      </c>
      <c r="K30" s="31">
        <v>68</v>
      </c>
      <c r="L30" s="13">
        <f t="shared" ref="L30:L37" si="1">O30/P30*100</f>
        <v>85.562376671782502</v>
      </c>
      <c r="M30" s="6" t="s">
        <v>42</v>
      </c>
      <c r="N30" t="s">
        <v>52</v>
      </c>
      <c r="O30" s="8">
        <v>23415</v>
      </c>
      <c r="P30" s="9">
        <v>27366</v>
      </c>
    </row>
    <row r="31" spans="1:16" ht="18.75" thickBot="1" x14ac:dyDescent="0.3">
      <c r="A31">
        <v>34</v>
      </c>
      <c r="B31" t="s">
        <v>36</v>
      </c>
      <c r="C31" s="3">
        <v>68.3</v>
      </c>
      <c r="D31" s="3">
        <v>67.599999999999994</v>
      </c>
      <c r="E31" s="3">
        <v>68.5</v>
      </c>
      <c r="F31" s="3">
        <v>68.5</v>
      </c>
      <c r="G31" s="3">
        <v>68.8</v>
      </c>
      <c r="H31" s="3">
        <v>68.900000000000006</v>
      </c>
      <c r="I31" s="10">
        <v>68.900000000000006</v>
      </c>
      <c r="J31" s="25">
        <v>68.900000000000006</v>
      </c>
      <c r="K31" s="30">
        <v>68.900000000000006</v>
      </c>
      <c r="L31" s="13">
        <f t="shared" si="1"/>
        <v>98.47980997624704</v>
      </c>
      <c r="M31" s="6" t="s">
        <v>42</v>
      </c>
      <c r="N31" s="29" t="s">
        <v>52</v>
      </c>
      <c r="O31" s="8">
        <v>4146</v>
      </c>
      <c r="P31" s="9">
        <v>4210</v>
      </c>
    </row>
    <row r="32" spans="1:16" ht="18.75" thickBot="1" x14ac:dyDescent="0.3">
      <c r="A32" s="29">
        <v>30</v>
      </c>
      <c r="B32" s="29" t="s">
        <v>32</v>
      </c>
      <c r="C32" s="30">
        <v>72.900000000000006</v>
      </c>
      <c r="D32" s="30">
        <v>69.099999999999994</v>
      </c>
      <c r="E32" s="30">
        <v>71.400000000000006</v>
      </c>
      <c r="F32" s="30">
        <v>69.8</v>
      </c>
      <c r="G32" s="30">
        <v>69.3</v>
      </c>
      <c r="H32" s="30">
        <v>69.400000000000006</v>
      </c>
      <c r="I32" s="31">
        <v>69.400000000000006</v>
      </c>
      <c r="J32" s="25">
        <v>69.400000000000006</v>
      </c>
      <c r="K32" s="30">
        <v>69.400000000000006</v>
      </c>
      <c r="L32" s="13">
        <f t="shared" si="1"/>
        <v>82.169117647058826</v>
      </c>
      <c r="M32" s="6" t="s">
        <v>42</v>
      </c>
      <c r="N32" s="29" t="s">
        <v>52</v>
      </c>
      <c r="O32" s="8">
        <v>894</v>
      </c>
      <c r="P32" s="9">
        <v>1088</v>
      </c>
    </row>
    <row r="33" spans="1:16" ht="18.75" thickBot="1" x14ac:dyDescent="0.3">
      <c r="A33">
        <v>32</v>
      </c>
      <c r="B33" t="s">
        <v>34</v>
      </c>
      <c r="C33" s="3">
        <v>71.5</v>
      </c>
      <c r="D33" s="3">
        <v>71.5</v>
      </c>
      <c r="E33" s="3">
        <v>71.599999999999994</v>
      </c>
      <c r="F33" s="3">
        <v>73.3</v>
      </c>
      <c r="G33" s="3">
        <v>72.400000000000006</v>
      </c>
      <c r="H33" s="3">
        <v>71</v>
      </c>
      <c r="I33" s="10">
        <v>71</v>
      </c>
      <c r="J33" s="25">
        <v>71</v>
      </c>
      <c r="K33" s="30">
        <v>71</v>
      </c>
      <c r="L33" s="13">
        <f t="shared" si="1"/>
        <v>66.270178419711129</v>
      </c>
      <c r="M33" s="6" t="s">
        <v>42</v>
      </c>
      <c r="O33" s="8">
        <v>9360</v>
      </c>
      <c r="P33" s="9">
        <v>14124</v>
      </c>
    </row>
    <row r="34" spans="1:16" ht="18.75" thickBot="1" x14ac:dyDescent="0.3">
      <c r="A34">
        <v>6</v>
      </c>
      <c r="B34" t="s">
        <v>8</v>
      </c>
      <c r="C34" s="3" t="s">
        <v>4</v>
      </c>
      <c r="D34" s="3" t="s">
        <v>4</v>
      </c>
      <c r="E34" s="3" t="s">
        <v>4</v>
      </c>
      <c r="F34" s="3" t="s">
        <v>4</v>
      </c>
      <c r="G34" s="3" t="s">
        <v>4</v>
      </c>
      <c r="H34" s="3" t="s">
        <v>4</v>
      </c>
      <c r="I34" s="10">
        <v>25</v>
      </c>
      <c r="J34" s="25">
        <v>71</v>
      </c>
      <c r="K34" s="30">
        <v>73.7</v>
      </c>
      <c r="L34" s="13">
        <f t="shared" si="1"/>
        <v>73.650793650793659</v>
      </c>
      <c r="M34" s="6" t="s">
        <v>42</v>
      </c>
      <c r="O34" s="8">
        <v>464</v>
      </c>
      <c r="P34" s="9">
        <v>630</v>
      </c>
    </row>
    <row r="35" spans="1:16" ht="18.75" thickBot="1" x14ac:dyDescent="0.3">
      <c r="A35">
        <v>13</v>
      </c>
      <c r="B35" t="s">
        <v>15</v>
      </c>
      <c r="C35" s="3">
        <v>74.400000000000006</v>
      </c>
      <c r="D35" s="3">
        <v>75.8</v>
      </c>
      <c r="E35" s="3">
        <v>76.5</v>
      </c>
      <c r="F35" s="3">
        <v>77.5</v>
      </c>
      <c r="G35" s="3">
        <v>76.400000000000006</v>
      </c>
      <c r="H35" s="3">
        <v>75.599999999999994</v>
      </c>
      <c r="I35" s="10">
        <v>75.599999999999994</v>
      </c>
      <c r="J35" s="25">
        <v>75.599999999999994</v>
      </c>
      <c r="K35" s="31">
        <v>75.599999999999994</v>
      </c>
      <c r="L35" s="13">
        <f t="shared" si="1"/>
        <v>114.38421955403086</v>
      </c>
      <c r="M35" s="6" t="s">
        <v>42</v>
      </c>
      <c r="O35" s="8">
        <v>33343</v>
      </c>
      <c r="P35" s="9">
        <v>29150</v>
      </c>
    </row>
    <row r="36" spans="1:16" ht="18.75" thickBot="1" x14ac:dyDescent="0.3">
      <c r="A36">
        <v>17</v>
      </c>
      <c r="B36" t="s">
        <v>19</v>
      </c>
      <c r="C36" s="3">
        <v>72.3</v>
      </c>
      <c r="D36" s="3">
        <v>73.400000000000006</v>
      </c>
      <c r="E36" s="3">
        <v>75.2</v>
      </c>
      <c r="F36" s="3">
        <v>73.7</v>
      </c>
      <c r="G36" s="3">
        <v>77.400000000000006</v>
      </c>
      <c r="H36" s="3">
        <v>78</v>
      </c>
      <c r="I36" s="10">
        <v>78</v>
      </c>
      <c r="J36" s="25">
        <v>78</v>
      </c>
      <c r="K36" s="31">
        <v>78</v>
      </c>
      <c r="L36" s="13">
        <f t="shared" si="1"/>
        <v>82.748868778280539</v>
      </c>
      <c r="M36" s="6" t="s">
        <v>42</v>
      </c>
      <c r="O36" s="8">
        <v>1463</v>
      </c>
      <c r="P36" s="9">
        <v>1768</v>
      </c>
    </row>
    <row r="37" spans="1:16" ht="18.75" thickBot="1" x14ac:dyDescent="0.3">
      <c r="A37">
        <v>24</v>
      </c>
      <c r="B37" t="s">
        <v>26</v>
      </c>
      <c r="C37" s="3">
        <v>79.099999999999994</v>
      </c>
      <c r="D37" s="3">
        <v>79.900000000000006</v>
      </c>
      <c r="E37" s="3">
        <v>79.8</v>
      </c>
      <c r="F37" s="3">
        <v>78.8</v>
      </c>
      <c r="G37" s="3">
        <v>78.900000000000006</v>
      </c>
      <c r="H37" s="3">
        <v>78.400000000000006</v>
      </c>
      <c r="I37" s="10">
        <v>78.400000000000006</v>
      </c>
      <c r="J37" s="25">
        <v>78.400000000000006</v>
      </c>
      <c r="K37" s="30">
        <v>78.400000000000006</v>
      </c>
      <c r="L37" s="13">
        <f t="shared" si="1"/>
        <v>95.19736842105263</v>
      </c>
      <c r="M37" s="6" t="s">
        <v>42</v>
      </c>
      <c r="O37" s="8">
        <v>4341</v>
      </c>
      <c r="P37" s="9">
        <v>4560</v>
      </c>
    </row>
    <row r="38" spans="1:16" ht="18.75" thickBot="1" x14ac:dyDescent="0.3">
      <c r="A38">
        <v>21</v>
      </c>
      <c r="B38" t="s">
        <v>23</v>
      </c>
      <c r="C38" s="3">
        <v>84.7</v>
      </c>
      <c r="D38" s="3">
        <v>84.9</v>
      </c>
      <c r="E38" s="3">
        <v>84</v>
      </c>
      <c r="F38" s="3" t="s">
        <v>4</v>
      </c>
      <c r="G38" s="3" t="s">
        <v>4</v>
      </c>
      <c r="H38" s="3" t="s">
        <v>4</v>
      </c>
      <c r="I38" s="30">
        <v>84</v>
      </c>
      <c r="J38" s="25">
        <v>84</v>
      </c>
      <c r="K38" s="31">
        <v>84</v>
      </c>
      <c r="L38" s="13"/>
      <c r="M38" s="6" t="s">
        <v>42</v>
      </c>
      <c r="O38" s="8"/>
      <c r="P38" s="9"/>
    </row>
    <row r="39" spans="1:16" ht="18" x14ac:dyDescent="0.25">
      <c r="A39" s="2">
        <v>36</v>
      </c>
      <c r="B39" s="2" t="s">
        <v>37</v>
      </c>
      <c r="C39" s="17">
        <v>84.4</v>
      </c>
      <c r="D39" s="17">
        <v>83.6</v>
      </c>
      <c r="E39" s="17">
        <v>84.7</v>
      </c>
      <c r="F39" s="17" t="s">
        <v>4</v>
      </c>
      <c r="G39" s="17" t="s">
        <v>4</v>
      </c>
      <c r="H39" s="17" t="s">
        <v>4</v>
      </c>
      <c r="I39" s="18">
        <v>84.7</v>
      </c>
      <c r="J39" s="27">
        <v>84.7</v>
      </c>
      <c r="K39" s="29">
        <v>84.7</v>
      </c>
      <c r="L39" s="13">
        <f>O39/P39*100</f>
        <v>56.351808758197585</v>
      </c>
      <c r="M39" s="28" t="s">
        <v>42</v>
      </c>
      <c r="N39" s="2"/>
      <c r="O39" s="19">
        <v>10655</v>
      </c>
      <c r="P39" s="20">
        <v>18908</v>
      </c>
    </row>
    <row r="40" spans="1:16" x14ac:dyDescent="0.25">
      <c r="B40" s="1" t="s">
        <v>47</v>
      </c>
      <c r="J40" s="25">
        <f>AVERAGE(J5:J39)</f>
        <v>52.907428571428568</v>
      </c>
      <c r="K40" s="16"/>
      <c r="L40" s="16">
        <f>AVERAGE(L5:L39)</f>
        <v>60.423369257652681</v>
      </c>
      <c r="P40" t="s">
        <v>1</v>
      </c>
    </row>
  </sheetData>
  <sortState ref="A5:N39">
    <sortCondition ref="K5:K39"/>
  </sortState>
  <mergeCells count="1">
    <mergeCell ref="O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W30" sqref="W30"/>
    </sheetView>
  </sheetViews>
  <sheetFormatPr defaultRowHeight="15" x14ac:dyDescent="0.25"/>
  <cols>
    <col min="1" max="1" width="2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pharma spend as % of tot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2014-10-13T15:59:50Z</dcterms:created>
  <dcterms:modified xsi:type="dcterms:W3CDTF">2018-01-25T13:58:37Z</dcterms:modified>
</cp:coreProperties>
</file>