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kument\HCP\EHCI 2016\indicators\5.3 Smoking prevention\"/>
    </mc:Choice>
  </mc:AlternateContent>
  <bookViews>
    <workbookView xWindow="0" yWindow="-60" windowWidth="20736" windowHeight="11760" activeTab="1"/>
  </bookViews>
  <sheets>
    <sheet name="Cigarette sales per capita" sheetId="1" r:id="rId1"/>
    <sheet name="Graph" sheetId="2" r:id="rId2"/>
  </sheets>
  <calcPr calcId="152511"/>
</workbook>
</file>

<file path=xl/calcChain.xml><?xml version="1.0" encoding="utf-8"?>
<calcChain xmlns="http://schemas.openxmlformats.org/spreadsheetml/2006/main">
  <c r="E7" i="1" l="1"/>
  <c r="E26" i="1"/>
  <c r="E5" i="1"/>
  <c r="E16" i="1"/>
  <c r="E33" i="1"/>
  <c r="E23" i="1"/>
  <c r="E27" i="1"/>
  <c r="E12" i="1"/>
  <c r="E18" i="1"/>
  <c r="E6" i="1"/>
  <c r="E8" i="1"/>
  <c r="E17" i="1"/>
  <c r="E22" i="1"/>
  <c r="E21" i="1"/>
  <c r="E25" i="1"/>
  <c r="E24" i="1"/>
  <c r="E13" i="1"/>
  <c r="E9" i="1"/>
  <c r="E38" i="1"/>
  <c r="E20" i="1"/>
  <c r="E15" i="1"/>
  <c r="E14" i="1"/>
  <c r="E28" i="1"/>
  <c r="E19" i="1"/>
  <c r="E30" i="1"/>
  <c r="E35" i="1"/>
  <c r="E29" i="1"/>
  <c r="E39" i="1"/>
  <c r="E11" i="1"/>
  <c r="E34" i="1"/>
  <c r="H5" i="1" l="1"/>
  <c r="H16" i="1"/>
  <c r="H33" i="1"/>
  <c r="H23" i="1"/>
  <c r="H27" i="1"/>
  <c r="H12" i="1"/>
  <c r="H18" i="1"/>
  <c r="H8" i="1"/>
  <c r="H17" i="1"/>
  <c r="H22" i="1"/>
  <c r="H21" i="1"/>
  <c r="H25" i="1"/>
  <c r="H24" i="1"/>
  <c r="H13" i="1"/>
  <c r="H9" i="1"/>
  <c r="H38" i="1"/>
  <c r="H20" i="1"/>
  <c r="H15" i="1"/>
  <c r="H14" i="1"/>
  <c r="H28" i="1"/>
  <c r="H19" i="1"/>
  <c r="H30" i="1"/>
  <c r="H35" i="1"/>
  <c r="H29" i="1"/>
  <c r="H39" i="1"/>
  <c r="H11" i="1"/>
  <c r="H34" i="1"/>
</calcChain>
</file>

<file path=xl/sharedStrings.xml><?xml version="1.0" encoding="utf-8"?>
<sst xmlns="http://schemas.openxmlformats.org/spreadsheetml/2006/main" count="92" uniqueCount="53">
  <si>
    <t xml:space="preserve">   </t>
  </si>
  <si>
    <t xml:space="preserve">                      </t>
  </si>
  <si>
    <t xml:space="preserve">Albania               </t>
  </si>
  <si>
    <t xml:space="preserve">Austria               </t>
  </si>
  <si>
    <t xml:space="preserve">Belgium               </t>
  </si>
  <si>
    <t xml:space="preserve">Bulgaria              </t>
  </si>
  <si>
    <t xml:space="preserve">Croatia               </t>
  </si>
  <si>
    <t xml:space="preserve">Cyprus                </t>
  </si>
  <si>
    <t xml:space="preserve">Czech Republic        </t>
  </si>
  <si>
    <t xml:space="preserve">Denmark               </t>
  </si>
  <si>
    <t xml:space="preserve">Estonia               </t>
  </si>
  <si>
    <t xml:space="preserve">Finland               </t>
  </si>
  <si>
    <t xml:space="preserve">France                </t>
  </si>
  <si>
    <t xml:space="preserve">Germany               </t>
  </si>
  <si>
    <t xml:space="preserve">Greece                </t>
  </si>
  <si>
    <t xml:space="preserve">Hungary               </t>
  </si>
  <si>
    <t xml:space="preserve">Iceland               </t>
  </si>
  <si>
    <t xml:space="preserve">Ireland               </t>
  </si>
  <si>
    <t xml:space="preserve">Italy                 </t>
  </si>
  <si>
    <t xml:space="preserve">Latvia                </t>
  </si>
  <si>
    <t xml:space="preserve">Lithuania             </t>
  </si>
  <si>
    <t xml:space="preserve">Luxembourg            </t>
  </si>
  <si>
    <t xml:space="preserve">Malta                 </t>
  </si>
  <si>
    <t xml:space="preserve">Montenegro            </t>
  </si>
  <si>
    <t xml:space="preserve">Netherlands           </t>
  </si>
  <si>
    <t xml:space="preserve">Norway                </t>
  </si>
  <si>
    <t xml:space="preserve">Poland                </t>
  </si>
  <si>
    <t xml:space="preserve">Portugal              </t>
  </si>
  <si>
    <t xml:space="preserve">Romania               </t>
  </si>
  <si>
    <t xml:space="preserve">Serbia                </t>
  </si>
  <si>
    <t xml:space="preserve">Slovakia              </t>
  </si>
  <si>
    <t xml:space="preserve">Slovenia              </t>
  </si>
  <si>
    <t xml:space="preserve">Spain                 </t>
  </si>
  <si>
    <t xml:space="preserve">Sweden                </t>
  </si>
  <si>
    <t xml:space="preserve">Switzerland           </t>
  </si>
  <si>
    <t xml:space="preserve">United Kingdom        </t>
  </si>
  <si>
    <t>FYR Macedonia</t>
  </si>
  <si>
    <t>Cigarette sales 2014 (1000's)</t>
  </si>
  <si>
    <t>Cigarettes per capita 15+</t>
  </si>
  <si>
    <t>Guesstimate</t>
  </si>
  <si>
    <t>D</t>
  </si>
  <si>
    <t>C</t>
  </si>
  <si>
    <t>F</t>
  </si>
  <si>
    <t>Population 15+;          2016-01-01</t>
  </si>
  <si>
    <t>Too many smokers!</t>
  </si>
  <si>
    <t>&gt; 1700</t>
  </si>
  <si>
    <t>Cigarette consumption 2015</t>
  </si>
  <si>
    <t>Cigarette consumption (KPMG Project Sun), million cigs</t>
  </si>
  <si>
    <t>Score 2016</t>
  </si>
  <si>
    <t>% counterfeit and contraband, KPMG Star 2013</t>
  </si>
  <si>
    <t>&lt; 1100</t>
  </si>
  <si>
    <t>1100 - 1699</t>
  </si>
  <si>
    <t>Source: KPMG Project Sun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</si>
</sst>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Wingdings"/>
      <charset val="2"/>
    </font>
    <font>
      <b/>
      <sz val="12"/>
      <color theme="1"/>
      <name val="Wingdings"/>
      <charset val="2"/>
    </font>
    <font>
      <b/>
      <sz val="11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16" fillId="0" borderId="0" xfId="0" applyFont="1"/>
    <xf numFmtId="0" fontId="0" fillId="0" borderId="0" xfId="0" applyAlignment="1">
      <alignment wrapText="1"/>
    </xf>
    <xf numFmtId="0" fontId="0" fillId="0" borderId="10" xfId="0" applyBorder="1"/>
    <xf numFmtId="3" fontId="0" fillId="0" borderId="0" xfId="0" applyNumberFormat="1" applyFont="1"/>
    <xf numFmtId="0" fontId="14" fillId="0" borderId="0" xfId="0" applyFont="1"/>
    <xf numFmtId="0" fontId="18" fillId="33" borderId="11" xfId="0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horizontal="center" vertical="center"/>
    </xf>
    <xf numFmtId="0" fontId="19" fillId="35" borderId="11" xfId="0" applyFont="1" applyFill="1" applyBorder="1" applyAlignment="1">
      <alignment horizontal="center" vertical="center"/>
    </xf>
    <xf numFmtId="3" fontId="0" fillId="0" borderId="0" xfId="0" applyNumberFormat="1"/>
    <xf numFmtId="0" fontId="16" fillId="0" borderId="10" xfId="0" applyFont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0" borderId="10" xfId="0" applyFont="1" applyFill="1" applyBorder="1" applyAlignment="1">
      <alignment wrapText="1"/>
    </xf>
    <xf numFmtId="3" fontId="21" fillId="0" borderId="0" xfId="0" applyNumberFormat="1" applyFont="1"/>
    <xf numFmtId="164" fontId="21" fillId="0" borderId="0" xfId="0" applyNumberFormat="1" applyFont="1"/>
    <xf numFmtId="1" fontId="21" fillId="0" borderId="0" xfId="0" applyNumberFormat="1" applyFont="1"/>
    <xf numFmtId="0" fontId="18" fillId="33" borderId="11" xfId="0" applyFont="1" applyFill="1" applyBorder="1" applyAlignment="1">
      <alignment horizontal="center" vertical="center" wrapText="1"/>
    </xf>
    <xf numFmtId="3" fontId="14" fillId="0" borderId="0" xfId="0" applyNumberFormat="1" applyFont="1"/>
  </cellXfs>
  <cellStyles count="42">
    <cellStyle name="20% - Dekorfärg1" xfId="19" builtinId="30" customBuiltin="1"/>
    <cellStyle name="20% - Dekorfärg2" xfId="23" builtinId="34" customBuiltin="1"/>
    <cellStyle name="20% - Dekorfärg3" xfId="27" builtinId="38" customBuiltin="1"/>
    <cellStyle name="20% - Dekorfärg4" xfId="31" builtinId="42" customBuiltin="1"/>
    <cellStyle name="20% - Dekorfärg5" xfId="35" builtinId="46" customBuiltin="1"/>
    <cellStyle name="20% - Dekorfärg6" xfId="39" builtinId="50" customBuiltin="1"/>
    <cellStyle name="40% - Dekorfärg1" xfId="20" builtinId="31" customBuiltin="1"/>
    <cellStyle name="40% - Dekorfärg2" xfId="24" builtinId="35" customBuiltin="1"/>
    <cellStyle name="40% - Dekorfärg3" xfId="28" builtinId="39" customBuiltin="1"/>
    <cellStyle name="40% - Dekorfärg4" xfId="32" builtinId="43" customBuiltin="1"/>
    <cellStyle name="40% - Dekorfärg5" xfId="36" builtinId="47" customBuiltin="1"/>
    <cellStyle name="40% - Dekorfärg6" xfId="40" builtinId="51" customBuiltin="1"/>
    <cellStyle name="60% - Dekorfärg1" xfId="21" builtinId="32" customBuiltin="1"/>
    <cellStyle name="60% - Dekorfärg2" xfId="25" builtinId="36" customBuiltin="1"/>
    <cellStyle name="60% - Dekorfärg3" xfId="29" builtinId="40" customBuiltin="1"/>
    <cellStyle name="60% - Dekorfärg4" xfId="33" builtinId="44" customBuiltin="1"/>
    <cellStyle name="60% - Dekorfärg5" xfId="37" builtinId="48" customBuiltin="1"/>
    <cellStyle name="60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t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2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GB" sz="2800" b="1"/>
              <a:t>Cigarette sales per capita age 15+</a:t>
            </a:r>
          </a:p>
          <a:p>
            <a:pPr algn="l">
              <a:defRPr sz="2400" b="1"/>
            </a:pPr>
            <a:r>
              <a:rPr lang="en-GB" sz="1800" b="1"/>
              <a:t>Source:</a:t>
            </a:r>
            <a:r>
              <a:rPr lang="en-GB" sz="1800" b="1" baseline="0"/>
              <a:t> KPMG Project Sun 2016</a:t>
            </a:r>
            <a:endParaRPr lang="en-GB" sz="1800" b="1"/>
          </a:p>
        </c:rich>
      </c:tx>
      <c:layout>
        <c:manualLayout>
          <c:xMode val="edge"/>
          <c:yMode val="edge"/>
          <c:x val="8.1161330850289121E-2"/>
          <c:y val="8.40277777777777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2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555615074991588E-2"/>
          <c:y val="5.9719184407504608E-2"/>
          <c:w val="0.93492672110243757"/>
          <c:h val="0.69317509356469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2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5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2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2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2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3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3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3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3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3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3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cat>
            <c:strRef>
              <c:f>'Cigarette sales per capita'!$B$5:$B$39</c:f>
              <c:strCache>
                <c:ptCount val="35"/>
                <c:pt idx="0">
                  <c:v>Sweden                </c:v>
                </c:pt>
                <c:pt idx="1">
                  <c:v>Norway                </c:v>
                </c:pt>
                <c:pt idx="2">
                  <c:v>United Kingdom        </c:v>
                </c:pt>
                <c:pt idx="3">
                  <c:v>Netherlands           </c:v>
                </c:pt>
                <c:pt idx="4">
                  <c:v>Hungary               </c:v>
                </c:pt>
                <c:pt idx="5">
                  <c:v>Iceland               </c:v>
                </c:pt>
                <c:pt idx="6">
                  <c:v>Belgium               </c:v>
                </c:pt>
                <c:pt idx="7">
                  <c:v>Portugal              </c:v>
                </c:pt>
                <c:pt idx="8">
                  <c:v>Ireland               </c:v>
                </c:pt>
                <c:pt idx="9">
                  <c:v>Finland               </c:v>
                </c:pt>
                <c:pt idx="10">
                  <c:v>France                </c:v>
                </c:pt>
                <c:pt idx="11">
                  <c:v>Spain                 </c:v>
                </c:pt>
                <c:pt idx="12">
                  <c:v>Malta                 </c:v>
                </c:pt>
                <c:pt idx="13">
                  <c:v>Poland                </c:v>
                </c:pt>
                <c:pt idx="14">
                  <c:v>Denmark               </c:v>
                </c:pt>
                <c:pt idx="15">
                  <c:v>Germany               </c:v>
                </c:pt>
                <c:pt idx="16">
                  <c:v>Lithuania             </c:v>
                </c:pt>
                <c:pt idx="17">
                  <c:v>Luxembourg            </c:v>
                </c:pt>
                <c:pt idx="18">
                  <c:v>Slovakia              </c:v>
                </c:pt>
                <c:pt idx="19">
                  <c:v>Italy                 </c:v>
                </c:pt>
                <c:pt idx="20">
                  <c:v>Latvia                </c:v>
                </c:pt>
                <c:pt idx="21">
                  <c:v>Switzerland           </c:v>
                </c:pt>
                <c:pt idx="22">
                  <c:v>Romania               </c:v>
                </c:pt>
                <c:pt idx="23">
                  <c:v>Estonia               </c:v>
                </c:pt>
                <c:pt idx="24">
                  <c:v>Croatia               </c:v>
                </c:pt>
                <c:pt idx="25">
                  <c:v>Czech Republic        </c:v>
                </c:pt>
                <c:pt idx="26">
                  <c:v>Montenegro            </c:v>
                </c:pt>
                <c:pt idx="27">
                  <c:v>Serbia                </c:v>
                </c:pt>
                <c:pt idx="28">
                  <c:v>Slovenia              </c:v>
                </c:pt>
                <c:pt idx="29">
                  <c:v>Austria               </c:v>
                </c:pt>
                <c:pt idx="30">
                  <c:v>Cyprus                </c:v>
                </c:pt>
                <c:pt idx="31">
                  <c:v>Albania               </c:v>
                </c:pt>
                <c:pt idx="32">
                  <c:v>FYR Macedonia</c:v>
                </c:pt>
                <c:pt idx="33">
                  <c:v>Greece                </c:v>
                </c:pt>
                <c:pt idx="34">
                  <c:v>Bulgaria              </c:v>
                </c:pt>
              </c:strCache>
            </c:strRef>
          </c:cat>
          <c:val>
            <c:numRef>
              <c:f>'Cigarette sales per capita'!$E$5:$E$39</c:f>
              <c:numCache>
                <c:formatCode>#,##0</c:formatCode>
                <c:ptCount val="35"/>
                <c:pt idx="0">
                  <c:v>737.71377668518642</c:v>
                </c:pt>
                <c:pt idx="1">
                  <c:v>746.11720256944056</c:v>
                </c:pt>
                <c:pt idx="2">
                  <c:v>779.71885091775812</c:v>
                </c:pt>
                <c:pt idx="3">
                  <c:v>835.00623521285968</c:v>
                </c:pt>
                <c:pt idx="4">
                  <c:v>891.12937135132745</c:v>
                </c:pt>
                <c:pt idx="5">
                  <c:v>900</c:v>
                </c:pt>
                <c:pt idx="6">
                  <c:v>1028.7519094646584</c:v>
                </c:pt>
                <c:pt idx="7">
                  <c:v>1075.4414883871614</c:v>
                </c:pt>
                <c:pt idx="8">
                  <c:v>1082.9444903569126</c:v>
                </c:pt>
                <c:pt idx="9">
                  <c:v>1098.6640687876991</c:v>
                </c:pt>
                <c:pt idx="10">
                  <c:v>1186.6909603591987</c:v>
                </c:pt>
                <c:pt idx="11">
                  <c:v>1198.5845978679156</c:v>
                </c:pt>
                <c:pt idx="12">
                  <c:v>1262.4791667098125</c:v>
                </c:pt>
                <c:pt idx="13">
                  <c:v>1290.5873592130515</c:v>
                </c:pt>
                <c:pt idx="14">
                  <c:v>1300.396065809608</c:v>
                </c:pt>
                <c:pt idx="15">
                  <c:v>1340.2206296496176</c:v>
                </c:pt>
                <c:pt idx="16">
                  <c:v>1378.2879336341323</c:v>
                </c:pt>
                <c:pt idx="17">
                  <c:v>1416.621166565573</c:v>
                </c:pt>
                <c:pt idx="18">
                  <c:v>1481.7118107499086</c:v>
                </c:pt>
                <c:pt idx="19">
                  <c:v>1503.0489818442938</c:v>
                </c:pt>
                <c:pt idx="20">
                  <c:v>1505.7240368138771</c:v>
                </c:pt>
                <c:pt idx="21">
                  <c:v>1530.0490711268708</c:v>
                </c:pt>
                <c:pt idx="22">
                  <c:v>1554.155308935603</c:v>
                </c:pt>
                <c:pt idx="23">
                  <c:v>1556.0077386416501</c:v>
                </c:pt>
                <c:pt idx="24">
                  <c:v>1605.7558089817248</c:v>
                </c:pt>
                <c:pt idx="25">
                  <c:v>1644.7554285237838</c:v>
                </c:pt>
                <c:pt idx="26">
                  <c:v>1800</c:v>
                </c:pt>
                <c:pt idx="27">
                  <c:v>1800</c:v>
                </c:pt>
                <c:pt idx="28">
                  <c:v>1819.5380191149929</c:v>
                </c:pt>
                <c:pt idx="29">
                  <c:v>1923.2049389203207</c:v>
                </c:pt>
                <c:pt idx="30">
                  <c:v>1924.7183189545735</c:v>
                </c:pt>
                <c:pt idx="31">
                  <c:v>2000</c:v>
                </c:pt>
                <c:pt idx="32">
                  <c:v>2000</c:v>
                </c:pt>
                <c:pt idx="33">
                  <c:v>2254.9796319154379</c:v>
                </c:pt>
                <c:pt idx="34">
                  <c:v>2316.7810842206354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357331848"/>
        <c:axId val="357329888"/>
      </c:barChart>
      <c:catAx>
        <c:axId val="357331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7329888"/>
        <c:crosses val="autoZero"/>
        <c:auto val="1"/>
        <c:lblAlgn val="ctr"/>
        <c:lblOffset val="100"/>
        <c:noMultiLvlLbl val="0"/>
      </c:catAx>
      <c:valAx>
        <c:axId val="357329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7331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1</xdr:row>
      <xdr:rowOff>0</xdr:rowOff>
    </xdr:from>
    <xdr:to>
      <xdr:col>17</xdr:col>
      <xdr:colOff>581025</xdr:colOff>
      <xdr:row>37</xdr:row>
      <xdr:rowOff>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workbookViewId="0">
      <selection activeCell="N27" sqref="N27"/>
    </sheetView>
  </sheetViews>
  <sheetFormatPr defaultRowHeight="14.4" x14ac:dyDescent="0.3"/>
  <cols>
    <col min="1" max="1" width="3.6640625" customWidth="1"/>
    <col min="2" max="2" width="16.44140625" customWidth="1"/>
    <col min="3" max="3" width="10.88671875" customWidth="1"/>
    <col min="4" max="4" width="23" customWidth="1"/>
    <col min="5" max="5" width="13.44140625" customWidth="1"/>
    <col min="6" max="7" width="19.109375" customWidth="1"/>
    <col min="8" max="8" width="15.44140625" customWidth="1"/>
  </cols>
  <sheetData>
    <row r="1" spans="1:14" x14ac:dyDescent="0.3">
      <c r="A1" s="1" t="s">
        <v>46</v>
      </c>
    </row>
    <row r="2" spans="1:14" x14ac:dyDescent="0.3">
      <c r="A2" t="s">
        <v>52</v>
      </c>
    </row>
    <row r="3" spans="1:14" x14ac:dyDescent="0.3">
      <c r="C3" s="2"/>
      <c r="D3" s="2"/>
      <c r="E3" s="2"/>
    </row>
    <row r="4" spans="1:14" ht="48" customHeight="1" thickBot="1" x14ac:dyDescent="0.35">
      <c r="A4" s="3" t="s">
        <v>0</v>
      </c>
      <c r="B4" s="3" t="s">
        <v>1</v>
      </c>
      <c r="C4" s="10" t="s">
        <v>43</v>
      </c>
      <c r="D4" s="10" t="s">
        <v>47</v>
      </c>
      <c r="E4" s="11" t="s">
        <v>38</v>
      </c>
      <c r="F4" s="12" t="s">
        <v>37</v>
      </c>
      <c r="G4" s="12" t="s">
        <v>49</v>
      </c>
      <c r="H4" s="13" t="s">
        <v>38</v>
      </c>
      <c r="I4" s="10" t="s">
        <v>48</v>
      </c>
    </row>
    <row r="5" spans="1:14" ht="15.6" thickBot="1" x14ac:dyDescent="0.35">
      <c r="A5">
        <v>33</v>
      </c>
      <c r="B5" t="s">
        <v>33</v>
      </c>
      <c r="C5" s="9">
        <v>8146791.0590000004</v>
      </c>
      <c r="D5" s="9">
        <v>6010</v>
      </c>
      <c r="E5" s="9">
        <f>D5/C5*1000000</f>
        <v>737.71377668518642</v>
      </c>
      <c r="F5" s="14">
        <v>6017000</v>
      </c>
      <c r="G5" s="15">
        <v>0.09</v>
      </c>
      <c r="H5" s="16">
        <f>1000*(1+G5)*F5/C5</f>
        <v>805.04458166440861</v>
      </c>
      <c r="I5" s="7" t="s">
        <v>41</v>
      </c>
    </row>
    <row r="6" spans="1:14" ht="15.6" thickBot="1" x14ac:dyDescent="0.35">
      <c r="A6">
        <v>25</v>
      </c>
      <c r="B6" t="s">
        <v>25</v>
      </c>
      <c r="C6" s="9">
        <v>4275467.7</v>
      </c>
      <c r="D6" s="9">
        <v>3190</v>
      </c>
      <c r="E6" s="9">
        <f>D6/C6*1000000</f>
        <v>746.11720256944056</v>
      </c>
      <c r="F6" s="14"/>
      <c r="G6" s="15"/>
      <c r="H6" s="16">
        <v>900</v>
      </c>
      <c r="I6" s="7" t="s">
        <v>41</v>
      </c>
      <c r="M6" s="7" t="s">
        <v>41</v>
      </c>
      <c r="N6" t="s">
        <v>50</v>
      </c>
    </row>
    <row r="7" spans="1:14" ht="15.6" thickBot="1" x14ac:dyDescent="0.35">
      <c r="A7">
        <v>36</v>
      </c>
      <c r="B7" t="s">
        <v>35</v>
      </c>
      <c r="C7" s="9">
        <v>53775793.608999997</v>
      </c>
      <c r="D7" s="9">
        <v>41930</v>
      </c>
      <c r="E7" s="9">
        <f>D7/C7*1000000</f>
        <v>779.71885091775812</v>
      </c>
      <c r="F7" s="14">
        <v>33775000</v>
      </c>
      <c r="G7" s="15">
        <v>0.16400000000000001</v>
      </c>
      <c r="H7" s="16">
        <v>900</v>
      </c>
      <c r="I7" s="7" t="s">
        <v>41</v>
      </c>
      <c r="M7" s="8" t="s">
        <v>42</v>
      </c>
      <c r="N7" t="s">
        <v>51</v>
      </c>
    </row>
    <row r="8" spans="1:14" ht="15.6" thickBot="1" x14ac:dyDescent="0.35">
      <c r="A8">
        <v>24</v>
      </c>
      <c r="B8" t="s">
        <v>24</v>
      </c>
      <c r="C8" s="9">
        <v>14143606.960000001</v>
      </c>
      <c r="D8" s="9">
        <v>11810</v>
      </c>
      <c r="E8" s="9">
        <f>D8/C8*1000000</f>
        <v>835.00623521285968</v>
      </c>
      <c r="F8" s="14">
        <v>11183530</v>
      </c>
      <c r="G8" s="15">
        <v>0.11</v>
      </c>
      <c r="H8" s="16">
        <f>1000*(1+G8)*F8/C8</f>
        <v>877.69112469737343</v>
      </c>
      <c r="I8" s="7" t="s">
        <v>41</v>
      </c>
      <c r="M8" s="6" t="s">
        <v>40</v>
      </c>
      <c r="N8" t="s">
        <v>45</v>
      </c>
    </row>
    <row r="9" spans="1:14" ht="15.6" thickBot="1" x14ac:dyDescent="0.35">
      <c r="A9">
        <v>15</v>
      </c>
      <c r="B9" t="s">
        <v>15</v>
      </c>
      <c r="C9" s="9">
        <v>8405064.6750000007</v>
      </c>
      <c r="D9" s="9">
        <v>7490</v>
      </c>
      <c r="E9" s="9">
        <f>D9/C9*1000000</f>
        <v>891.12937135132745</v>
      </c>
      <c r="F9" s="14">
        <v>6706540</v>
      </c>
      <c r="G9" s="15">
        <v>4.1000000000000002E-2</v>
      </c>
      <c r="H9" s="16">
        <f>1000*(1+G9)*F9/C9</f>
        <v>830.63110278803413</v>
      </c>
      <c r="I9" s="8" t="s">
        <v>42</v>
      </c>
      <c r="K9" t="s">
        <v>44</v>
      </c>
    </row>
    <row r="10" spans="1:14" ht="15.6" thickBot="1" x14ac:dyDescent="0.35">
      <c r="A10">
        <v>16</v>
      </c>
      <c r="B10" t="s">
        <v>16</v>
      </c>
      <c r="C10" s="9">
        <v>264693.08400000003</v>
      </c>
      <c r="D10" s="9"/>
      <c r="E10" s="18">
        <v>900</v>
      </c>
      <c r="F10" s="14"/>
      <c r="G10" s="15"/>
      <c r="H10" s="16">
        <v>950</v>
      </c>
      <c r="I10" s="7" t="s">
        <v>41</v>
      </c>
      <c r="K10" s="5" t="s">
        <v>39</v>
      </c>
    </row>
    <row r="11" spans="1:14" ht="15.6" thickBot="1" x14ac:dyDescent="0.35">
      <c r="A11">
        <v>3</v>
      </c>
      <c r="B11" t="s">
        <v>4</v>
      </c>
      <c r="C11" s="9">
        <v>9370577.9900000002</v>
      </c>
      <c r="D11" s="9">
        <v>9640</v>
      </c>
      <c r="E11" s="9">
        <f t="shared" ref="E11:E30" si="0">D11/C11*1000000</f>
        <v>1028.7519094646584</v>
      </c>
      <c r="F11" s="14">
        <v>10820948</v>
      </c>
      <c r="G11" s="15">
        <v>7.4999999999999997E-2</v>
      </c>
      <c r="H11" s="16">
        <f t="shared" ref="H11:H25" si="1">1000*(1+G11)*F11/C11</f>
        <v>1241.3875763494925</v>
      </c>
      <c r="I11" s="7" t="s">
        <v>41</v>
      </c>
    </row>
    <row r="12" spans="1:14" ht="15.6" thickBot="1" x14ac:dyDescent="0.35">
      <c r="A12">
        <v>27</v>
      </c>
      <c r="B12" t="s">
        <v>27</v>
      </c>
      <c r="C12" s="9">
        <v>8852178.4800000004</v>
      </c>
      <c r="D12" s="9">
        <v>9520</v>
      </c>
      <c r="E12" s="9">
        <f t="shared" si="0"/>
        <v>1075.4414883871614</v>
      </c>
      <c r="F12" s="14">
        <v>10432212</v>
      </c>
      <c r="G12" s="15">
        <v>2.8000000000000001E-2</v>
      </c>
      <c r="H12" s="16">
        <f t="shared" si="1"/>
        <v>1211.4886703007371</v>
      </c>
      <c r="I12" s="7" t="s">
        <v>41</v>
      </c>
    </row>
    <row r="13" spans="1:14" ht="15.6" thickBot="1" x14ac:dyDescent="0.35">
      <c r="A13">
        <v>17</v>
      </c>
      <c r="B13" t="s">
        <v>17</v>
      </c>
      <c r="C13" s="9">
        <v>3628994.87</v>
      </c>
      <c r="D13" s="9">
        <v>3930</v>
      </c>
      <c r="E13" s="9">
        <f t="shared" si="0"/>
        <v>1082.9444903569126</v>
      </c>
      <c r="F13" s="14">
        <v>3098756</v>
      </c>
      <c r="G13" s="15">
        <v>0.191</v>
      </c>
      <c r="H13" s="16">
        <f t="shared" si="1"/>
        <v>1016.9808798875486</v>
      </c>
      <c r="I13" s="7" t="s">
        <v>41</v>
      </c>
    </row>
    <row r="14" spans="1:14" ht="15.6" thickBot="1" x14ac:dyDescent="0.35">
      <c r="A14">
        <v>11</v>
      </c>
      <c r="B14" t="s">
        <v>11</v>
      </c>
      <c r="C14" s="9">
        <v>4587389.4879999999</v>
      </c>
      <c r="D14" s="9">
        <v>5040</v>
      </c>
      <c r="E14" s="9">
        <f t="shared" si="0"/>
        <v>1098.6640687876991</v>
      </c>
      <c r="F14" s="14">
        <v>4458372</v>
      </c>
      <c r="G14" s="15">
        <v>0.16900000000000001</v>
      </c>
      <c r="H14" s="16">
        <f t="shared" si="1"/>
        <v>1136.122599058456</v>
      </c>
      <c r="I14" s="7" t="s">
        <v>41</v>
      </c>
    </row>
    <row r="15" spans="1:14" ht="15.6" thickBot="1" x14ac:dyDescent="0.35">
      <c r="A15">
        <v>12</v>
      </c>
      <c r="B15" t="s">
        <v>12</v>
      </c>
      <c r="C15" s="9">
        <v>51850062.109999999</v>
      </c>
      <c r="D15" s="9">
        <v>61530</v>
      </c>
      <c r="E15" s="9">
        <f t="shared" si="0"/>
        <v>1186.6909603591987</v>
      </c>
      <c r="F15" s="14">
        <v>45013594</v>
      </c>
      <c r="G15" s="15">
        <v>0.157</v>
      </c>
      <c r="H15" s="16">
        <f t="shared" si="1"/>
        <v>1004.4487149795625</v>
      </c>
      <c r="I15" s="7" t="s">
        <v>41</v>
      </c>
    </row>
    <row r="16" spans="1:14" ht="15.6" thickBot="1" x14ac:dyDescent="0.35">
      <c r="A16">
        <v>32</v>
      </c>
      <c r="B16" t="s">
        <v>32</v>
      </c>
      <c r="C16" s="9">
        <v>39379781.855999999</v>
      </c>
      <c r="D16" s="9">
        <v>47200</v>
      </c>
      <c r="E16" s="9">
        <f t="shared" si="0"/>
        <v>1198.5845978679156</v>
      </c>
      <c r="F16" s="14">
        <v>46798963</v>
      </c>
      <c r="G16" s="15">
        <v>7.4999999999999997E-2</v>
      </c>
      <c r="H16" s="16">
        <f t="shared" si="1"/>
        <v>1277.5308255633422</v>
      </c>
      <c r="I16" s="8" t="s">
        <v>42</v>
      </c>
    </row>
    <row r="17" spans="1:11" ht="15.6" thickBot="1" x14ac:dyDescent="0.35">
      <c r="A17">
        <v>22</v>
      </c>
      <c r="B17" t="s">
        <v>22</v>
      </c>
      <c r="C17" s="9">
        <v>372283.37099999998</v>
      </c>
      <c r="D17" s="9">
        <v>470</v>
      </c>
      <c r="E17" s="9">
        <f t="shared" si="0"/>
        <v>1262.4791667098125</v>
      </c>
      <c r="F17" s="14">
        <v>557640</v>
      </c>
      <c r="G17" s="15">
        <v>0.121</v>
      </c>
      <c r="H17" s="16">
        <f t="shared" si="1"/>
        <v>1679.1360793818535</v>
      </c>
      <c r="I17" s="8" t="s">
        <v>42</v>
      </c>
    </row>
    <row r="18" spans="1:11" ht="15.6" thickBot="1" x14ac:dyDescent="0.35">
      <c r="A18">
        <v>26</v>
      </c>
      <c r="B18" t="s">
        <v>26</v>
      </c>
      <c r="C18" s="9">
        <v>32272127.649999999</v>
      </c>
      <c r="D18" s="9">
        <v>41650</v>
      </c>
      <c r="E18" s="9">
        <f t="shared" si="0"/>
        <v>1290.5873592130515</v>
      </c>
      <c r="F18" s="14">
        <v>44037526</v>
      </c>
      <c r="G18" s="15">
        <v>0.13</v>
      </c>
      <c r="H18" s="16">
        <f t="shared" si="1"/>
        <v>1541.9623062875435</v>
      </c>
      <c r="I18" s="8" t="s">
        <v>42</v>
      </c>
    </row>
    <row r="19" spans="1:11" ht="15.6" thickBot="1" x14ac:dyDescent="0.35">
      <c r="A19">
        <v>9</v>
      </c>
      <c r="B19" t="s">
        <v>9</v>
      </c>
      <c r="C19" s="9">
        <v>4737018.33</v>
      </c>
      <c r="D19" s="9">
        <v>6160</v>
      </c>
      <c r="E19" s="9">
        <f t="shared" si="0"/>
        <v>1300.396065809608</v>
      </c>
      <c r="F19" s="14">
        <v>5604504</v>
      </c>
      <c r="G19" s="15">
        <v>2.4E-2</v>
      </c>
      <c r="H19" s="16">
        <f t="shared" si="1"/>
        <v>1211.524147933791</v>
      </c>
      <c r="I19" s="8" t="s">
        <v>42</v>
      </c>
    </row>
    <row r="20" spans="1:11" ht="15.6" thickBot="1" x14ac:dyDescent="0.35">
      <c r="A20">
        <v>13</v>
      </c>
      <c r="B20" t="s">
        <v>13</v>
      </c>
      <c r="C20" s="9">
        <v>71316616</v>
      </c>
      <c r="D20" s="9">
        <v>95580</v>
      </c>
      <c r="E20" s="9">
        <f t="shared" si="0"/>
        <v>1340.2206296496176</v>
      </c>
      <c r="F20" s="14">
        <v>81051367</v>
      </c>
      <c r="G20" s="15">
        <v>0.111</v>
      </c>
      <c r="H20" s="16">
        <f t="shared" si="1"/>
        <v>1262.6520127791819</v>
      </c>
      <c r="I20" s="8" t="s">
        <v>42</v>
      </c>
    </row>
    <row r="21" spans="1:11" ht="15.6" thickBot="1" x14ac:dyDescent="0.35">
      <c r="A21">
        <v>20</v>
      </c>
      <c r="B21" t="s">
        <v>20</v>
      </c>
      <c r="C21" s="9">
        <v>2466828.5320000001</v>
      </c>
      <c r="D21" s="9">
        <v>3400</v>
      </c>
      <c r="E21" s="9">
        <f t="shared" si="0"/>
        <v>1378.2879336341323</v>
      </c>
      <c r="F21" s="14">
        <v>2918089</v>
      </c>
      <c r="G21" s="15">
        <v>0.27500000000000002</v>
      </c>
      <c r="H21" s="16">
        <f t="shared" si="1"/>
        <v>1508.2375717389343</v>
      </c>
      <c r="I21" s="8" t="s">
        <v>42</v>
      </c>
    </row>
    <row r="22" spans="1:11" ht="15.6" thickBot="1" x14ac:dyDescent="0.35">
      <c r="A22">
        <v>21</v>
      </c>
      <c r="B22" t="s">
        <v>21</v>
      </c>
      <c r="C22" s="9">
        <v>480015.41700000002</v>
      </c>
      <c r="D22" s="9">
        <v>680</v>
      </c>
      <c r="E22" s="9">
        <f t="shared" si="0"/>
        <v>1416.621166565573</v>
      </c>
      <c r="F22" s="14">
        <v>3758000</v>
      </c>
      <c r="G22" s="15">
        <v>0.02</v>
      </c>
      <c r="H22" s="16">
        <f t="shared" si="1"/>
        <v>7985.4935159301349</v>
      </c>
      <c r="I22" s="8" t="s">
        <v>42</v>
      </c>
    </row>
    <row r="23" spans="1:11" ht="15.6" thickBot="1" x14ac:dyDescent="0.35">
      <c r="A23">
        <v>30</v>
      </c>
      <c r="B23" t="s">
        <v>30</v>
      </c>
      <c r="C23" s="9">
        <v>4596035.4440000001</v>
      </c>
      <c r="D23" s="9">
        <v>6810</v>
      </c>
      <c r="E23" s="9">
        <f t="shared" si="0"/>
        <v>1481.7118107499086</v>
      </c>
      <c r="F23" s="14">
        <v>6699566</v>
      </c>
      <c r="G23" s="15">
        <v>8.0000000000000002E-3</v>
      </c>
      <c r="H23" s="16">
        <f t="shared" si="1"/>
        <v>1469.3451802718516</v>
      </c>
      <c r="I23" s="8" t="s">
        <v>42</v>
      </c>
    </row>
    <row r="24" spans="1:11" ht="15.6" thickBot="1" x14ac:dyDescent="0.35">
      <c r="A24">
        <v>18</v>
      </c>
      <c r="B24" t="s">
        <v>18</v>
      </c>
      <c r="C24" s="9">
        <v>52293704.961999997</v>
      </c>
      <c r="D24" s="9">
        <v>78600</v>
      </c>
      <c r="E24" s="9">
        <f t="shared" si="0"/>
        <v>1503.0489818442938</v>
      </c>
      <c r="F24" s="14">
        <v>74431165</v>
      </c>
      <c r="G24" s="15">
        <v>8.5000000000000006E-2</v>
      </c>
      <c r="H24" s="16">
        <f t="shared" si="1"/>
        <v>1544.3123428275712</v>
      </c>
      <c r="I24" s="8" t="s">
        <v>42</v>
      </c>
    </row>
    <row r="25" spans="1:11" ht="15.6" thickBot="1" x14ac:dyDescent="0.35">
      <c r="A25">
        <v>19</v>
      </c>
      <c r="B25" t="s">
        <v>19</v>
      </c>
      <c r="C25" s="9">
        <v>1673613.45</v>
      </c>
      <c r="D25" s="9">
        <v>2520</v>
      </c>
      <c r="E25" s="9">
        <f t="shared" si="0"/>
        <v>1505.7240368138771</v>
      </c>
      <c r="F25" s="14">
        <v>1800317</v>
      </c>
      <c r="G25" s="15">
        <v>0.307</v>
      </c>
      <c r="H25" s="16">
        <f t="shared" si="1"/>
        <v>1405.9484996371175</v>
      </c>
      <c r="I25" s="8" t="s">
        <v>42</v>
      </c>
    </row>
    <row r="26" spans="1:11" ht="15.6" thickBot="1" x14ac:dyDescent="0.35">
      <c r="A26">
        <v>34</v>
      </c>
      <c r="B26" t="s">
        <v>34</v>
      </c>
      <c r="C26" s="9">
        <v>7084740.0940000005</v>
      </c>
      <c r="D26" s="9">
        <v>10840</v>
      </c>
      <c r="E26" s="9">
        <f t="shared" si="0"/>
        <v>1530.0490711268708</v>
      </c>
      <c r="F26" s="14"/>
      <c r="G26" s="15"/>
      <c r="H26" s="16">
        <v>1300</v>
      </c>
      <c r="I26" s="8" t="s">
        <v>42</v>
      </c>
      <c r="K26" s="5"/>
    </row>
    <row r="27" spans="1:11" ht="15.6" thickBot="1" x14ac:dyDescent="0.35">
      <c r="A27">
        <v>28</v>
      </c>
      <c r="B27" t="s">
        <v>28</v>
      </c>
      <c r="C27" s="9">
        <v>16697172.960000001</v>
      </c>
      <c r="D27" s="9">
        <v>25950</v>
      </c>
      <c r="E27" s="9">
        <f t="shared" si="0"/>
        <v>1554.155308935603</v>
      </c>
      <c r="F27" s="14">
        <v>22161580</v>
      </c>
      <c r="G27" s="15">
        <v>9.2999999999999999E-2</v>
      </c>
      <c r="H27" s="16">
        <f>1000*(1+G27)*F27/C27</f>
        <v>1450.7010856285697</v>
      </c>
      <c r="I27" s="8" t="s">
        <v>42</v>
      </c>
    </row>
    <row r="28" spans="1:11" ht="15.6" thickBot="1" x14ac:dyDescent="0.35">
      <c r="A28">
        <v>10</v>
      </c>
      <c r="B28" t="s">
        <v>10</v>
      </c>
      <c r="C28" s="9">
        <v>1105392.96</v>
      </c>
      <c r="D28" s="9">
        <v>1720</v>
      </c>
      <c r="E28" s="9">
        <f t="shared" si="0"/>
        <v>1556.0077386416501</v>
      </c>
      <c r="F28" s="14">
        <v>1743752</v>
      </c>
      <c r="G28" s="15">
        <v>0.19700000000000001</v>
      </c>
      <c r="H28" s="16">
        <f>1000*(1+G28)*F28/C28</f>
        <v>1888.2616585508199</v>
      </c>
      <c r="I28" s="8" t="s">
        <v>42</v>
      </c>
    </row>
    <row r="29" spans="1:11" ht="15.6" thickBot="1" x14ac:dyDescent="0.35">
      <c r="A29">
        <v>6</v>
      </c>
      <c r="B29" t="s">
        <v>6</v>
      </c>
      <c r="C29" s="9">
        <v>3574640.6570000001</v>
      </c>
      <c r="D29" s="9">
        <v>5740</v>
      </c>
      <c r="E29" s="9">
        <f t="shared" si="0"/>
        <v>1605.7558089817248</v>
      </c>
      <c r="F29" s="14">
        <v>5654912</v>
      </c>
      <c r="G29" s="15">
        <v>0.1</v>
      </c>
      <c r="H29" s="16">
        <f>1000*(1+G29)*F29/C29</f>
        <v>1740.1478349492179</v>
      </c>
      <c r="I29" s="8" t="s">
        <v>42</v>
      </c>
    </row>
    <row r="30" spans="1:11" ht="15.6" thickBot="1" x14ac:dyDescent="0.35">
      <c r="A30">
        <v>8</v>
      </c>
      <c r="B30" t="s">
        <v>8</v>
      </c>
      <c r="C30" s="9">
        <v>8949658.8640000001</v>
      </c>
      <c r="D30" s="9">
        <v>14720</v>
      </c>
      <c r="E30" s="9">
        <f t="shared" si="0"/>
        <v>1644.7554285237838</v>
      </c>
      <c r="F30" s="14">
        <v>11073455</v>
      </c>
      <c r="G30" s="15">
        <v>2.1999999999999999E-2</v>
      </c>
      <c r="H30" s="16">
        <f>1000*(1+G30)*F30/C30</f>
        <v>1264.5254061607773</v>
      </c>
      <c r="I30" s="8" t="s">
        <v>42</v>
      </c>
    </row>
    <row r="31" spans="1:11" ht="15.6" thickBot="1" x14ac:dyDescent="0.35">
      <c r="A31">
        <v>23</v>
      </c>
      <c r="B31" t="s">
        <v>23</v>
      </c>
      <c r="C31" s="9">
        <v>507107.67</v>
      </c>
      <c r="D31" s="9"/>
      <c r="E31" s="18">
        <v>1800</v>
      </c>
      <c r="F31" s="14"/>
      <c r="G31" s="15"/>
      <c r="H31" s="16">
        <v>1800</v>
      </c>
      <c r="I31" s="6" t="s">
        <v>40</v>
      </c>
    </row>
    <row r="32" spans="1:11" ht="15.6" thickBot="1" x14ac:dyDescent="0.35">
      <c r="A32">
        <v>29</v>
      </c>
      <c r="B32" t="s">
        <v>29</v>
      </c>
      <c r="C32" s="9">
        <v>6057374.432</v>
      </c>
      <c r="D32" s="9"/>
      <c r="E32" s="18">
        <v>1800</v>
      </c>
      <c r="F32" s="14"/>
      <c r="G32" s="15"/>
      <c r="H32" s="16">
        <v>2000</v>
      </c>
      <c r="I32" s="6" t="s">
        <v>40</v>
      </c>
      <c r="K32" s="5" t="s">
        <v>39</v>
      </c>
    </row>
    <row r="33" spans="1:11" ht="15.6" thickBot="1" x14ac:dyDescent="0.35">
      <c r="A33">
        <v>31</v>
      </c>
      <c r="B33" t="s">
        <v>31</v>
      </c>
      <c r="C33" s="9">
        <v>1758688.176</v>
      </c>
      <c r="D33" s="9">
        <v>3200</v>
      </c>
      <c r="E33" s="9">
        <f>D33/C33*1000000</f>
        <v>1819.5380191149929</v>
      </c>
      <c r="F33" s="14">
        <v>3827739</v>
      </c>
      <c r="G33" s="15">
        <v>6.7000000000000004E-2</v>
      </c>
      <c r="H33" s="16">
        <f>1000*(1+G33)*F33/C33</f>
        <v>2322.2977038995</v>
      </c>
      <c r="I33" s="6" t="s">
        <v>40</v>
      </c>
    </row>
    <row r="34" spans="1:11" ht="15.6" thickBot="1" x14ac:dyDescent="0.35">
      <c r="A34">
        <v>2</v>
      </c>
      <c r="B34" t="s">
        <v>3</v>
      </c>
      <c r="C34" s="9">
        <v>7456303.6469999999</v>
      </c>
      <c r="D34" s="9">
        <v>14340</v>
      </c>
      <c r="E34" s="9">
        <f>D34/C34*1000000</f>
        <v>1923.2049389203207</v>
      </c>
      <c r="F34" s="14">
        <v>12902235</v>
      </c>
      <c r="G34" s="15">
        <v>9.7000000000000003E-2</v>
      </c>
      <c r="H34" s="16">
        <f>1000*(1+G34)*F34/C34</f>
        <v>1898.2263149509313</v>
      </c>
      <c r="I34" s="6" t="s">
        <v>40</v>
      </c>
    </row>
    <row r="35" spans="1:11" ht="15.6" thickBot="1" x14ac:dyDescent="0.35">
      <c r="A35">
        <v>7</v>
      </c>
      <c r="B35" t="s">
        <v>7</v>
      </c>
      <c r="C35" s="9">
        <v>709194.68400000001</v>
      </c>
      <c r="D35" s="9">
        <v>1365</v>
      </c>
      <c r="E35" s="9">
        <f>D35/C35*1000000</f>
        <v>1924.7183189545735</v>
      </c>
      <c r="F35" s="14">
        <v>1347888</v>
      </c>
      <c r="G35" s="15">
        <v>2.5000000000000001E-2</v>
      </c>
      <c r="H35" s="16">
        <f>1000*(1+G35)*F35/C35</f>
        <v>1948.1042810523943</v>
      </c>
      <c r="I35" s="6" t="s">
        <v>40</v>
      </c>
    </row>
    <row r="36" spans="1:11" ht="15.6" thickBot="1" x14ac:dyDescent="0.35">
      <c r="A36">
        <v>1</v>
      </c>
      <c r="B36" t="s">
        <v>2</v>
      </c>
      <c r="C36" s="9">
        <v>2349225.1639999999</v>
      </c>
      <c r="D36" s="9"/>
      <c r="E36" s="18">
        <v>2000</v>
      </c>
      <c r="F36" s="14"/>
      <c r="G36" s="15"/>
      <c r="H36" s="16">
        <v>2000</v>
      </c>
      <c r="I36" s="17" t="s">
        <v>40</v>
      </c>
      <c r="K36" s="5" t="s">
        <v>39</v>
      </c>
    </row>
    <row r="37" spans="1:11" ht="15.6" thickBot="1" x14ac:dyDescent="0.35">
      <c r="A37">
        <v>35</v>
      </c>
      <c r="B37" t="s">
        <v>36</v>
      </c>
      <c r="C37" s="9">
        <v>1723303.2960000001</v>
      </c>
      <c r="D37" s="9"/>
      <c r="E37" s="18">
        <v>2000</v>
      </c>
      <c r="F37" s="14"/>
      <c r="G37" s="15"/>
      <c r="H37" s="16">
        <v>2000</v>
      </c>
      <c r="I37" s="6" t="s">
        <v>40</v>
      </c>
      <c r="K37" s="5" t="s">
        <v>39</v>
      </c>
    </row>
    <row r="38" spans="1:11" ht="15.6" thickBot="1" x14ac:dyDescent="0.35">
      <c r="A38">
        <v>14</v>
      </c>
      <c r="B38" t="s">
        <v>14</v>
      </c>
      <c r="C38" s="9">
        <v>9228464.7300000004</v>
      </c>
      <c r="D38" s="9">
        <v>20810</v>
      </c>
      <c r="E38" s="9">
        <f>D38/C38*1000000</f>
        <v>2254.9796319154379</v>
      </c>
      <c r="F38" s="14">
        <v>17170214</v>
      </c>
      <c r="G38" s="15">
        <v>0.13400000000000001</v>
      </c>
      <c r="H38" s="16">
        <f>1000*(1+G38)*F38/C38</f>
        <v>2109.8875322894578</v>
      </c>
      <c r="I38" s="6" t="s">
        <v>40</v>
      </c>
    </row>
    <row r="39" spans="1:11" ht="15.6" thickBot="1" x14ac:dyDescent="0.35">
      <c r="A39">
        <v>5</v>
      </c>
      <c r="B39" t="s">
        <v>5</v>
      </c>
      <c r="C39" s="9">
        <v>6159408.0240000002</v>
      </c>
      <c r="D39" s="9">
        <v>14270</v>
      </c>
      <c r="E39" s="9">
        <f>D39/C39*1000000</f>
        <v>2316.7810842206354</v>
      </c>
      <c r="F39" s="14">
        <v>11343246</v>
      </c>
      <c r="G39" s="15">
        <v>0.159</v>
      </c>
      <c r="H39" s="16">
        <f>1000*(1+G39)*F39/C39</f>
        <v>2134.4294878296246</v>
      </c>
      <c r="I39" s="6" t="s">
        <v>40</v>
      </c>
    </row>
    <row r="40" spans="1:11" x14ac:dyDescent="0.3">
      <c r="F40" s="4"/>
      <c r="G40" s="4"/>
    </row>
  </sheetData>
  <sortState ref="A5:K39">
    <sortCondition ref="E5:E39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W20" sqref="W19:W20"/>
    </sheetView>
  </sheetViews>
  <sheetFormatPr defaultRowHeight="14.4" x14ac:dyDescent="0.3"/>
  <cols>
    <col min="1" max="1" width="1.664062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Cigarette sales per capita</vt:lpstr>
      <vt:lpstr>Graph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 Bjornberg</dc:creator>
  <cp:lastModifiedBy>Arne Björnberg</cp:lastModifiedBy>
  <dcterms:created xsi:type="dcterms:W3CDTF">2015-10-12T09:07:58Z</dcterms:created>
  <dcterms:modified xsi:type="dcterms:W3CDTF">2017-01-14T15:23:25Z</dcterms:modified>
</cp:coreProperties>
</file>