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7\Indicators\3.2 Stroke\"/>
    </mc:Choice>
  </mc:AlternateContent>
  <bookViews>
    <workbookView xWindow="0" yWindow="0" windowWidth="19200" windowHeight="8355" firstSheet="1" activeTab="4"/>
  </bookViews>
  <sheets>
    <sheet name="SDR stroke all ages WHO HfA A" sheetId="1" r:id="rId1"/>
    <sheet name="Graph inclination" sheetId="2" r:id="rId2"/>
    <sheet name="Graph SDR's" sheetId="3" r:id="rId3"/>
    <sheet name="Case fatality data" sheetId="4" r:id="rId4"/>
    <sheet name="Graph CF" sheetId="5" r:id="rId5"/>
  </sheets>
  <calcPr calcId="152511"/>
</workbook>
</file>

<file path=xl/calcChain.xml><?xml version="1.0" encoding="utf-8"?>
<calcChain xmlns="http://schemas.openxmlformats.org/spreadsheetml/2006/main">
  <c r="Q77" i="1" l="1"/>
  <c r="P77" i="1"/>
  <c r="O77" i="1"/>
  <c r="N77" i="1"/>
  <c r="Q76" i="1"/>
  <c r="P76" i="1"/>
  <c r="O76" i="1"/>
  <c r="N76" i="1"/>
  <c r="S75" i="1"/>
  <c r="R75" i="1"/>
  <c r="Q75" i="1"/>
  <c r="P75" i="1"/>
  <c r="O75" i="1"/>
  <c r="N75" i="1"/>
  <c r="R74" i="1"/>
  <c r="Q74" i="1"/>
  <c r="P74" i="1"/>
  <c r="O74" i="1"/>
  <c r="N74" i="1"/>
  <c r="S73" i="1"/>
  <c r="R73" i="1"/>
  <c r="Q73" i="1"/>
  <c r="P73" i="1"/>
  <c r="O73" i="1"/>
  <c r="N73" i="1"/>
  <c r="R72" i="1"/>
  <c r="Q72" i="1"/>
  <c r="P72" i="1"/>
  <c r="N72" i="1"/>
  <c r="S71" i="1"/>
  <c r="R71" i="1"/>
  <c r="Q71" i="1"/>
  <c r="P71" i="1"/>
  <c r="O71" i="1"/>
  <c r="N71" i="1"/>
  <c r="S70" i="1"/>
  <c r="R70" i="1"/>
  <c r="Q70" i="1"/>
  <c r="P70" i="1"/>
  <c r="O70" i="1"/>
  <c r="N70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S66" i="1"/>
  <c r="R66" i="1"/>
  <c r="Q66" i="1"/>
  <c r="P66" i="1"/>
  <c r="O66" i="1"/>
  <c r="N66" i="1"/>
  <c r="R64" i="1"/>
  <c r="Q64" i="1"/>
  <c r="P64" i="1"/>
  <c r="O64" i="1"/>
  <c r="N64" i="1"/>
  <c r="R63" i="1"/>
  <c r="Q63" i="1"/>
  <c r="P63" i="1"/>
  <c r="O63" i="1"/>
  <c r="N63" i="1"/>
  <c r="S62" i="1"/>
  <c r="R62" i="1"/>
  <c r="Q62" i="1"/>
  <c r="P62" i="1"/>
  <c r="O62" i="1"/>
  <c r="N62" i="1"/>
  <c r="R61" i="1"/>
  <c r="Q61" i="1"/>
  <c r="P61" i="1"/>
  <c r="O61" i="1"/>
  <c r="N61" i="1"/>
  <c r="P60" i="1"/>
  <c r="O60" i="1"/>
  <c r="N60" i="1"/>
  <c r="Q59" i="1"/>
  <c r="P59" i="1"/>
  <c r="O59" i="1"/>
  <c r="S58" i="1"/>
  <c r="R58" i="1"/>
  <c r="Q58" i="1"/>
  <c r="P58" i="1"/>
  <c r="O58" i="1"/>
  <c r="N58" i="1"/>
  <c r="S57" i="1"/>
  <c r="R57" i="1"/>
  <c r="Q57" i="1"/>
  <c r="P57" i="1"/>
  <c r="O57" i="1"/>
  <c r="N57" i="1"/>
  <c r="R56" i="1"/>
  <c r="P56" i="1"/>
  <c r="O56" i="1"/>
  <c r="N56" i="1"/>
  <c r="R55" i="1"/>
  <c r="Q55" i="1"/>
  <c r="P55" i="1"/>
  <c r="O55" i="1"/>
  <c r="N55" i="1"/>
  <c r="Q54" i="1"/>
  <c r="P54" i="1"/>
  <c r="O54" i="1"/>
  <c r="N54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S49" i="1"/>
  <c r="R49" i="1"/>
  <c r="Q49" i="1"/>
  <c r="P49" i="1"/>
  <c r="O49" i="1"/>
  <c r="N49" i="1"/>
  <c r="R48" i="1"/>
  <c r="Q48" i="1"/>
  <c r="P48" i="1"/>
  <c r="O48" i="1"/>
  <c r="N48" i="1"/>
  <c r="S47" i="1"/>
  <c r="R47" i="1"/>
  <c r="Q47" i="1"/>
  <c r="P47" i="1"/>
  <c r="O47" i="1"/>
  <c r="N47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M77" i="1" l="1"/>
  <c r="L77" i="1"/>
  <c r="K77" i="1"/>
  <c r="J77" i="1"/>
  <c r="I77" i="1"/>
  <c r="H77" i="1"/>
  <c r="G77" i="1"/>
  <c r="F77" i="1"/>
  <c r="E77" i="1"/>
  <c r="D77" i="1"/>
  <c r="C77" i="1"/>
  <c r="M76" i="1"/>
  <c r="L76" i="1"/>
  <c r="K76" i="1"/>
  <c r="J76" i="1"/>
  <c r="I76" i="1"/>
  <c r="H76" i="1"/>
  <c r="G76" i="1"/>
  <c r="F76" i="1"/>
  <c r="E76" i="1"/>
  <c r="D76" i="1"/>
  <c r="C76" i="1"/>
  <c r="M75" i="1"/>
  <c r="L75" i="1"/>
  <c r="K75" i="1"/>
  <c r="J75" i="1"/>
  <c r="I75" i="1"/>
  <c r="H75" i="1"/>
  <c r="G75" i="1"/>
  <c r="F75" i="1"/>
  <c r="E75" i="1"/>
  <c r="D75" i="1"/>
  <c r="C75" i="1"/>
  <c r="M74" i="1"/>
  <c r="L74" i="1"/>
  <c r="K74" i="1"/>
  <c r="J74" i="1"/>
  <c r="I74" i="1"/>
  <c r="H74" i="1"/>
  <c r="G74" i="1"/>
  <c r="F74" i="1"/>
  <c r="E74" i="1"/>
  <c r="D74" i="1"/>
  <c r="C74" i="1"/>
  <c r="T74" i="1" s="1"/>
  <c r="M73" i="1"/>
  <c r="L73" i="1"/>
  <c r="K73" i="1"/>
  <c r="J73" i="1"/>
  <c r="I73" i="1"/>
  <c r="H73" i="1"/>
  <c r="G73" i="1"/>
  <c r="F73" i="1"/>
  <c r="E73" i="1"/>
  <c r="D73" i="1"/>
  <c r="C73" i="1"/>
  <c r="M72" i="1"/>
  <c r="L72" i="1"/>
  <c r="K72" i="1"/>
  <c r="J72" i="1"/>
  <c r="I72" i="1"/>
  <c r="H72" i="1"/>
  <c r="G72" i="1"/>
  <c r="F72" i="1"/>
  <c r="E72" i="1"/>
  <c r="D72" i="1"/>
  <c r="C72" i="1"/>
  <c r="M71" i="1"/>
  <c r="L71" i="1"/>
  <c r="K71" i="1"/>
  <c r="J71" i="1"/>
  <c r="I71" i="1"/>
  <c r="H71" i="1"/>
  <c r="G71" i="1"/>
  <c r="F71" i="1"/>
  <c r="E71" i="1"/>
  <c r="D71" i="1"/>
  <c r="C71" i="1"/>
  <c r="M70" i="1"/>
  <c r="L70" i="1"/>
  <c r="K70" i="1"/>
  <c r="J70" i="1"/>
  <c r="I70" i="1"/>
  <c r="H70" i="1"/>
  <c r="G70" i="1"/>
  <c r="F70" i="1"/>
  <c r="E70" i="1"/>
  <c r="D70" i="1"/>
  <c r="C70" i="1"/>
  <c r="T70" i="1" s="1"/>
  <c r="M69" i="1"/>
  <c r="L69" i="1"/>
  <c r="K69" i="1"/>
  <c r="H69" i="1"/>
  <c r="G69" i="1"/>
  <c r="F69" i="1"/>
  <c r="E69" i="1"/>
  <c r="D69" i="1"/>
  <c r="C69" i="1"/>
  <c r="M68" i="1"/>
  <c r="L68" i="1"/>
  <c r="K68" i="1"/>
  <c r="J68" i="1"/>
  <c r="I68" i="1"/>
  <c r="H68" i="1"/>
  <c r="G68" i="1"/>
  <c r="F68" i="1"/>
  <c r="E68" i="1"/>
  <c r="D68" i="1"/>
  <c r="C68" i="1"/>
  <c r="T68" i="1" s="1"/>
  <c r="M67" i="1"/>
  <c r="L67" i="1"/>
  <c r="K67" i="1"/>
  <c r="J67" i="1"/>
  <c r="I67" i="1"/>
  <c r="H67" i="1"/>
  <c r="G67" i="1"/>
  <c r="F67" i="1"/>
  <c r="E67" i="1"/>
  <c r="D67" i="1"/>
  <c r="C67" i="1"/>
  <c r="M66" i="1"/>
  <c r="L66" i="1"/>
  <c r="K66" i="1"/>
  <c r="J66" i="1"/>
  <c r="I66" i="1"/>
  <c r="H66" i="1"/>
  <c r="G66" i="1"/>
  <c r="F66" i="1"/>
  <c r="E66" i="1"/>
  <c r="D66" i="1"/>
  <c r="C66" i="1"/>
  <c r="T66" i="1" s="1"/>
  <c r="M65" i="1"/>
  <c r="L65" i="1"/>
  <c r="K65" i="1"/>
  <c r="J65" i="1"/>
  <c r="I65" i="1"/>
  <c r="D65" i="1"/>
  <c r="T65" i="1" s="1"/>
  <c r="M64" i="1"/>
  <c r="L64" i="1"/>
  <c r="K64" i="1"/>
  <c r="J64" i="1"/>
  <c r="I64" i="1"/>
  <c r="H64" i="1"/>
  <c r="G64" i="1"/>
  <c r="F64" i="1"/>
  <c r="E64" i="1"/>
  <c r="D64" i="1"/>
  <c r="C64" i="1"/>
  <c r="M63" i="1"/>
  <c r="L63" i="1"/>
  <c r="K63" i="1"/>
  <c r="J63" i="1"/>
  <c r="I63" i="1"/>
  <c r="H63" i="1"/>
  <c r="G63" i="1"/>
  <c r="F63" i="1"/>
  <c r="E63" i="1"/>
  <c r="D63" i="1"/>
  <c r="C63" i="1"/>
  <c r="M62" i="1"/>
  <c r="L62" i="1"/>
  <c r="K62" i="1"/>
  <c r="J62" i="1"/>
  <c r="I62" i="1"/>
  <c r="H62" i="1"/>
  <c r="G62" i="1"/>
  <c r="F62" i="1"/>
  <c r="E62" i="1"/>
  <c r="D62" i="1"/>
  <c r="C62" i="1"/>
  <c r="M61" i="1"/>
  <c r="L61" i="1"/>
  <c r="K61" i="1"/>
  <c r="J61" i="1"/>
  <c r="I61" i="1"/>
  <c r="H61" i="1"/>
  <c r="G61" i="1"/>
  <c r="F61" i="1"/>
  <c r="E61" i="1"/>
  <c r="D61" i="1"/>
  <c r="C61" i="1"/>
  <c r="T61" i="1" s="1"/>
  <c r="M60" i="1"/>
  <c r="L60" i="1"/>
  <c r="K60" i="1"/>
  <c r="J60" i="1"/>
  <c r="G60" i="1"/>
  <c r="F60" i="1"/>
  <c r="E60" i="1"/>
  <c r="D60" i="1"/>
  <c r="C60" i="1"/>
  <c r="M59" i="1"/>
  <c r="L59" i="1"/>
  <c r="K59" i="1"/>
  <c r="J59" i="1"/>
  <c r="I59" i="1"/>
  <c r="H59" i="1"/>
  <c r="G59" i="1"/>
  <c r="F59" i="1"/>
  <c r="E59" i="1"/>
  <c r="D59" i="1"/>
  <c r="C59" i="1"/>
  <c r="T59" i="1" s="1"/>
  <c r="M58" i="1"/>
  <c r="L58" i="1"/>
  <c r="K58" i="1"/>
  <c r="J58" i="1"/>
  <c r="I58" i="1"/>
  <c r="H58" i="1"/>
  <c r="G58" i="1"/>
  <c r="F58" i="1"/>
  <c r="E58" i="1"/>
  <c r="D58" i="1"/>
  <c r="C58" i="1"/>
  <c r="M57" i="1"/>
  <c r="L57" i="1"/>
  <c r="K57" i="1"/>
  <c r="J57" i="1"/>
  <c r="I57" i="1"/>
  <c r="H57" i="1"/>
  <c r="G57" i="1"/>
  <c r="F57" i="1"/>
  <c r="E57" i="1"/>
  <c r="D57" i="1"/>
  <c r="C57" i="1"/>
  <c r="M56" i="1"/>
  <c r="L56" i="1"/>
  <c r="K56" i="1"/>
  <c r="J56" i="1"/>
  <c r="I56" i="1"/>
  <c r="H56" i="1"/>
  <c r="G56" i="1"/>
  <c r="F56" i="1"/>
  <c r="E56" i="1"/>
  <c r="D56" i="1"/>
  <c r="C56" i="1"/>
  <c r="M55" i="1"/>
  <c r="L55" i="1"/>
  <c r="K55" i="1"/>
  <c r="J55" i="1"/>
  <c r="I55" i="1"/>
  <c r="H55" i="1"/>
  <c r="G55" i="1"/>
  <c r="F55" i="1"/>
  <c r="E55" i="1"/>
  <c r="D55" i="1"/>
  <c r="C55" i="1"/>
  <c r="T55" i="1" s="1"/>
  <c r="M54" i="1"/>
  <c r="L54" i="1"/>
  <c r="K54" i="1"/>
  <c r="J54" i="1"/>
  <c r="I54" i="1"/>
  <c r="H54" i="1"/>
  <c r="G54" i="1"/>
  <c r="F54" i="1"/>
  <c r="E54" i="1"/>
  <c r="D54" i="1"/>
  <c r="C54" i="1"/>
  <c r="M53" i="1"/>
  <c r="L53" i="1"/>
  <c r="K53" i="1"/>
  <c r="J53" i="1"/>
  <c r="I53" i="1"/>
  <c r="H53" i="1"/>
  <c r="G53" i="1"/>
  <c r="F53" i="1"/>
  <c r="E53" i="1"/>
  <c r="D53" i="1"/>
  <c r="C53" i="1"/>
  <c r="M52" i="1"/>
  <c r="L52" i="1"/>
  <c r="K52" i="1"/>
  <c r="J52" i="1"/>
  <c r="I52" i="1"/>
  <c r="H52" i="1"/>
  <c r="G52" i="1"/>
  <c r="F52" i="1"/>
  <c r="E52" i="1"/>
  <c r="D52" i="1"/>
  <c r="C52" i="1"/>
  <c r="M51" i="1"/>
  <c r="L51" i="1"/>
  <c r="K51" i="1"/>
  <c r="J51" i="1"/>
  <c r="I51" i="1"/>
  <c r="H51" i="1"/>
  <c r="G51" i="1"/>
  <c r="F51" i="1"/>
  <c r="E51" i="1"/>
  <c r="D51" i="1"/>
  <c r="C51" i="1"/>
  <c r="T51" i="1" s="1"/>
  <c r="M50" i="1"/>
  <c r="L50" i="1"/>
  <c r="K50" i="1"/>
  <c r="J50" i="1"/>
  <c r="I50" i="1"/>
  <c r="H50" i="1"/>
  <c r="G50" i="1"/>
  <c r="F50" i="1"/>
  <c r="E50" i="1"/>
  <c r="D50" i="1"/>
  <c r="C50" i="1"/>
  <c r="M49" i="1"/>
  <c r="L49" i="1"/>
  <c r="K49" i="1"/>
  <c r="J49" i="1"/>
  <c r="I49" i="1"/>
  <c r="H49" i="1"/>
  <c r="G49" i="1"/>
  <c r="F49" i="1"/>
  <c r="E49" i="1"/>
  <c r="D49" i="1"/>
  <c r="C49" i="1"/>
  <c r="M48" i="1"/>
  <c r="L48" i="1"/>
  <c r="K48" i="1"/>
  <c r="J48" i="1"/>
  <c r="I48" i="1"/>
  <c r="H48" i="1"/>
  <c r="T48" i="1" s="1"/>
  <c r="M47" i="1"/>
  <c r="L47" i="1"/>
  <c r="K47" i="1"/>
  <c r="J47" i="1"/>
  <c r="I47" i="1"/>
  <c r="H47" i="1"/>
  <c r="G47" i="1"/>
  <c r="F47" i="1"/>
  <c r="E47" i="1"/>
  <c r="D47" i="1"/>
  <c r="C47" i="1"/>
  <c r="M46" i="1"/>
  <c r="L46" i="1"/>
  <c r="K46" i="1"/>
  <c r="J46" i="1"/>
  <c r="I46" i="1"/>
  <c r="H46" i="1"/>
  <c r="G46" i="1"/>
  <c r="F46" i="1"/>
  <c r="E46" i="1"/>
  <c r="D46" i="1"/>
  <c r="C46" i="1"/>
  <c r="M45" i="1"/>
  <c r="L45" i="1"/>
  <c r="K45" i="1"/>
  <c r="J45" i="1"/>
  <c r="I45" i="1"/>
  <c r="H45" i="1"/>
  <c r="G45" i="1"/>
  <c r="C45" i="1"/>
  <c r="M44" i="1"/>
  <c r="L44" i="1"/>
  <c r="K44" i="1"/>
  <c r="J44" i="1"/>
  <c r="I44" i="1"/>
  <c r="H44" i="1"/>
  <c r="G44" i="1"/>
  <c r="F44" i="1"/>
  <c r="E44" i="1"/>
  <c r="D44" i="1"/>
  <c r="C44" i="1"/>
  <c r="M43" i="1"/>
  <c r="L43" i="1"/>
  <c r="K43" i="1"/>
  <c r="J43" i="1"/>
  <c r="I43" i="1"/>
  <c r="H43" i="1"/>
  <c r="G43" i="1"/>
  <c r="F43" i="1"/>
  <c r="E43" i="1"/>
  <c r="D43" i="1"/>
  <c r="C43" i="1"/>
  <c r="T47" i="1" l="1"/>
  <c r="T50" i="1"/>
  <c r="T54" i="1"/>
  <c r="T58" i="1"/>
  <c r="T64" i="1"/>
  <c r="T67" i="1"/>
  <c r="T73" i="1"/>
  <c r="T77" i="1"/>
  <c r="T46" i="1"/>
  <c r="T49" i="1"/>
  <c r="T53" i="1"/>
  <c r="T57" i="1"/>
  <c r="T63" i="1"/>
  <c r="T72" i="1"/>
  <c r="T76" i="1"/>
  <c r="T45" i="1"/>
  <c r="T52" i="1"/>
  <c r="T56" i="1"/>
  <c r="T60" i="1"/>
  <c r="T62" i="1"/>
  <c r="T69" i="1"/>
  <c r="T71" i="1"/>
  <c r="T75" i="1"/>
  <c r="T43" i="1"/>
  <c r="T44" i="1"/>
</calcChain>
</file>

<file path=xl/sharedStrings.xml><?xml version="1.0" encoding="utf-8"?>
<sst xmlns="http://schemas.openxmlformats.org/spreadsheetml/2006/main" count="290" uniqueCount="92">
  <si>
    <t xml:space="preserve">   </t>
  </si>
  <si>
    <t xml:space="preserve">                      </t>
  </si>
  <si>
    <t xml:space="preserve">Albania               </t>
  </si>
  <si>
    <t xml:space="preserve">               </t>
  </si>
  <si>
    <t xml:space="preserve">Austria               </t>
  </si>
  <si>
    <t xml:space="preserve">Belgium               </t>
  </si>
  <si>
    <t xml:space="preserve">Bulgaria              </t>
  </si>
  <si>
    <t xml:space="preserve">Croatia               </t>
  </si>
  <si>
    <t xml:space="preserve">Cyprus                </t>
  </si>
  <si>
    <t xml:space="preserve">Czech Republic        </t>
  </si>
  <si>
    <t xml:space="preserve">Denmark               </t>
  </si>
  <si>
    <t xml:space="preserve">Estonia               </t>
  </si>
  <si>
    <t xml:space="preserve">Finland               </t>
  </si>
  <si>
    <t xml:space="preserve">France                </t>
  </si>
  <si>
    <t xml:space="preserve">Germany               </t>
  </si>
  <si>
    <t xml:space="preserve">Greece                </t>
  </si>
  <si>
    <t xml:space="preserve">Hungary               </t>
  </si>
  <si>
    <t xml:space="preserve">Iceland               </t>
  </si>
  <si>
    <t xml:space="preserve">Ireland               </t>
  </si>
  <si>
    <t xml:space="preserve">Italy                 </t>
  </si>
  <si>
    <t xml:space="preserve">Latvia                </t>
  </si>
  <si>
    <t xml:space="preserve">Lithuania             </t>
  </si>
  <si>
    <t xml:space="preserve">Luxembourg            </t>
  </si>
  <si>
    <t xml:space="preserve">Malta                 </t>
  </si>
  <si>
    <t xml:space="preserve">Montenegro            </t>
  </si>
  <si>
    <t xml:space="preserve">Netherlands           </t>
  </si>
  <si>
    <t xml:space="preserve">Norway                </t>
  </si>
  <si>
    <t xml:space="preserve">Poland                </t>
  </si>
  <si>
    <t xml:space="preserve">Portugal              </t>
  </si>
  <si>
    <t xml:space="preserve">Romania               </t>
  </si>
  <si>
    <t xml:space="preserve">Serbia                </t>
  </si>
  <si>
    <t xml:space="preserve">Slovakia              </t>
  </si>
  <si>
    <t xml:space="preserve">Slovenia              </t>
  </si>
  <si>
    <t xml:space="preserve">Spain                 </t>
  </si>
  <si>
    <t xml:space="preserve">Sweden                </t>
  </si>
  <si>
    <t xml:space="preserve">Switzerland           </t>
  </si>
  <si>
    <t xml:space="preserve">FYR Macedonia        </t>
  </si>
  <si>
    <t>Natural log values</t>
  </si>
  <si>
    <t>Trendline inclination</t>
  </si>
  <si>
    <t>Trendline inclination (Ln values)</t>
  </si>
  <si>
    <t>SDR, stroke, all ages, per 100 000</t>
  </si>
  <si>
    <t>C</t>
  </si>
  <si>
    <t>F</t>
  </si>
  <si>
    <t>D</t>
  </si>
  <si>
    <t>Slovakia</t>
  </si>
  <si>
    <t>Slovenia</t>
  </si>
  <si>
    <t>UK</t>
  </si>
  <si>
    <t xml:space="preserve">Albania       </t>
  </si>
  <si>
    <t xml:space="preserve">Austria       </t>
  </si>
  <si>
    <t xml:space="preserve">Belgium       </t>
  </si>
  <si>
    <t xml:space="preserve">Bulgaria      </t>
  </si>
  <si>
    <t xml:space="preserve">Croatia       </t>
  </si>
  <si>
    <t xml:space="preserve">Cyprus        </t>
  </si>
  <si>
    <t>Czech Republic</t>
  </si>
  <si>
    <t xml:space="preserve">Denmark       </t>
  </si>
  <si>
    <t xml:space="preserve">Estonia       </t>
  </si>
  <si>
    <t xml:space="preserve">Finland       </t>
  </si>
  <si>
    <t xml:space="preserve">France        </t>
  </si>
  <si>
    <t xml:space="preserve">Germany       </t>
  </si>
  <si>
    <t xml:space="preserve">Greece        </t>
  </si>
  <si>
    <t xml:space="preserve">Hungary       </t>
  </si>
  <si>
    <t xml:space="preserve">Iceland       </t>
  </si>
  <si>
    <t xml:space="preserve">Ireland       </t>
  </si>
  <si>
    <t xml:space="preserve">Italy         </t>
  </si>
  <si>
    <t xml:space="preserve">Latvia        </t>
  </si>
  <si>
    <t xml:space="preserve">Lithuania     </t>
  </si>
  <si>
    <t xml:space="preserve">Luxembourg    </t>
  </si>
  <si>
    <t xml:space="preserve">Malta         </t>
  </si>
  <si>
    <t xml:space="preserve">Montenegro    </t>
  </si>
  <si>
    <t xml:space="preserve">Netherlands   </t>
  </si>
  <si>
    <t xml:space="preserve">Norway        </t>
  </si>
  <si>
    <t xml:space="preserve">Poland        </t>
  </si>
  <si>
    <t xml:space="preserve">Portugal      </t>
  </si>
  <si>
    <t xml:space="preserve">Romania       </t>
  </si>
  <si>
    <t xml:space="preserve">Serbia        </t>
  </si>
  <si>
    <t xml:space="preserve">Slovakia      </t>
  </si>
  <si>
    <t xml:space="preserve">Slovenia      </t>
  </si>
  <si>
    <t xml:space="preserve">Spain         </t>
  </si>
  <si>
    <t xml:space="preserve">Sweden        </t>
  </si>
  <si>
    <t xml:space="preserve">Switzerland   </t>
  </si>
  <si>
    <t>FYR Macedonia</t>
  </si>
  <si>
    <t>United Kingdom</t>
  </si>
  <si>
    <t>SDR stroke all ages</t>
  </si>
  <si>
    <t>2014/l.a.</t>
  </si>
  <si>
    <t>Score 2017</t>
  </si>
  <si>
    <t>Source: WHO HfA 171206</t>
  </si>
  <si>
    <t>Source: OECD Health at a Glance 2017, unlinked data</t>
  </si>
  <si>
    <t>Country</t>
  </si>
  <si>
    <t>% fatalities</t>
  </si>
  <si>
    <t>CF score 2017</t>
  </si>
  <si>
    <t>Trendline score</t>
  </si>
  <si>
    <t>30-day case fatality rate for ischaemic stroke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</si>
</sst>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164" fontId="0" fillId="0" borderId="0" xfId="0" applyNumberFormat="1"/>
    <xf numFmtId="2" fontId="0" fillId="0" borderId="0" xfId="0" applyNumberFormat="1"/>
    <xf numFmtId="0" fontId="19" fillId="33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4" fillId="0" borderId="0" xfId="0" applyFont="1"/>
    <xf numFmtId="2" fontId="14" fillId="0" borderId="0" xfId="0" applyNumberFormat="1" applyFont="1"/>
    <xf numFmtId="165" fontId="0" fillId="0" borderId="0" xfId="0" applyNumberFormat="1"/>
    <xf numFmtId="165" fontId="0" fillId="0" borderId="0" xfId="0" applyNumberFormat="1" applyFont="1"/>
    <xf numFmtId="0" fontId="19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vertical="top"/>
    </xf>
    <xf numFmtId="0" fontId="16" fillId="0" borderId="10" xfId="0" applyFont="1" applyBorder="1" applyAlignment="1">
      <alignment wrapText="1"/>
    </xf>
    <xf numFmtId="166" fontId="0" fillId="0" borderId="0" xfId="0" applyNumberFormat="1" applyFill="1"/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Inclination</a:t>
            </a:r>
            <a:r>
              <a:rPr lang="en-GB" sz="1800" baseline="0"/>
              <a:t> of trend lines for SDR/100 000*) of stroke 1999 - 2015</a:t>
            </a:r>
          </a:p>
          <a:p>
            <a:pPr algn="l">
              <a:defRPr sz="1800"/>
            </a:pPr>
            <a:r>
              <a:rPr lang="en-GB" sz="1800" baseline="0"/>
              <a:t>or available years therein</a:t>
            </a:r>
          </a:p>
          <a:p>
            <a:pPr algn="l">
              <a:defRPr sz="1800"/>
            </a:pPr>
            <a:r>
              <a:rPr lang="en-GB" sz="1400" baseline="0"/>
              <a:t>*) logarithmic values. Source: WHO HfA, 2017-12-06</a:t>
            </a:r>
            <a:endParaRPr lang="en-GB" sz="1800"/>
          </a:p>
        </c:rich>
      </c:tx>
      <c:layout>
        <c:manualLayout>
          <c:xMode val="edge"/>
          <c:yMode val="edge"/>
          <c:x val="0.33215686274509809"/>
          <c:y val="0.592575137904434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353452601513046E-2"/>
          <c:y val="7.2514415621565464E-2"/>
          <c:w val="0.92298508182800676"/>
          <c:h val="0.90645307959831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'SDR stroke all ages WHO HfA A'!$B$5:$B$39</c:f>
              <c:strCache>
                <c:ptCount val="35"/>
                <c:pt idx="0">
                  <c:v>Estonia               </c:v>
                </c:pt>
                <c:pt idx="1">
                  <c:v>Portugal              </c:v>
                </c:pt>
                <c:pt idx="2">
                  <c:v>Austria               </c:v>
                </c:pt>
                <c:pt idx="3">
                  <c:v>Czech Republic        </c:v>
                </c:pt>
                <c:pt idx="4">
                  <c:v>Luxembourg            </c:v>
                </c:pt>
                <c:pt idx="5">
                  <c:v>Greece                </c:v>
                </c:pt>
                <c:pt idx="6">
                  <c:v>UK</c:v>
                </c:pt>
                <c:pt idx="7">
                  <c:v>Spain                 </c:v>
                </c:pt>
                <c:pt idx="8">
                  <c:v>Ireland               </c:v>
                </c:pt>
                <c:pt idx="9">
                  <c:v>Germany               </c:v>
                </c:pt>
                <c:pt idx="10">
                  <c:v>Denmark               </c:v>
                </c:pt>
                <c:pt idx="11">
                  <c:v>Montenegro            </c:v>
                </c:pt>
                <c:pt idx="12">
                  <c:v>Norway                </c:v>
                </c:pt>
                <c:pt idx="13">
                  <c:v>Hungary               </c:v>
                </c:pt>
                <c:pt idx="14">
                  <c:v>Netherlands           </c:v>
                </c:pt>
                <c:pt idx="15">
                  <c:v>Malta                 </c:v>
                </c:pt>
                <c:pt idx="16">
                  <c:v>Poland                </c:v>
                </c:pt>
                <c:pt idx="17">
                  <c:v>Iceland               </c:v>
                </c:pt>
                <c:pt idx="18">
                  <c:v>Cyprus                </c:v>
                </c:pt>
                <c:pt idx="19">
                  <c:v>France                </c:v>
                </c:pt>
                <c:pt idx="20">
                  <c:v>Latvia                </c:v>
                </c:pt>
                <c:pt idx="21">
                  <c:v>Sweden                </c:v>
                </c:pt>
                <c:pt idx="22">
                  <c:v>Croatia               </c:v>
                </c:pt>
                <c:pt idx="23">
                  <c:v>Belgium               </c:v>
                </c:pt>
                <c:pt idx="24">
                  <c:v>Switzerland           </c:v>
                </c:pt>
                <c:pt idx="25">
                  <c:v>Italy                 </c:v>
                </c:pt>
                <c:pt idx="26">
                  <c:v>Slovenia              </c:v>
                </c:pt>
                <c:pt idx="27">
                  <c:v>Serbia                </c:v>
                </c:pt>
                <c:pt idx="28">
                  <c:v>Finland               </c:v>
                </c:pt>
                <c:pt idx="29">
                  <c:v>Romania               </c:v>
                </c:pt>
                <c:pt idx="30">
                  <c:v>Albania               </c:v>
                </c:pt>
                <c:pt idx="31">
                  <c:v>Bulgaria              </c:v>
                </c:pt>
                <c:pt idx="32">
                  <c:v>Lithuania             </c:v>
                </c:pt>
                <c:pt idx="33">
                  <c:v>FYR Macedonia        </c:v>
                </c:pt>
                <c:pt idx="34">
                  <c:v>Slovakia              </c:v>
                </c:pt>
              </c:strCache>
            </c:strRef>
          </c:cat>
          <c:val>
            <c:numRef>
              <c:f>'SDR stroke all ages WHO HfA A'!$T$5:$T$39</c:f>
              <c:numCache>
                <c:formatCode>0.000</c:formatCode>
                <c:ptCount val="35"/>
                <c:pt idx="0">
                  <c:v>-0.10442885981705319</c:v>
                </c:pt>
                <c:pt idx="1">
                  <c:v>-6.8419264871133686E-2</c:v>
                </c:pt>
                <c:pt idx="2">
                  <c:v>-6.6515974175450424E-2</c:v>
                </c:pt>
                <c:pt idx="3">
                  <c:v>-6.6182763123877261E-2</c:v>
                </c:pt>
                <c:pt idx="4">
                  <c:v>-6.6108344211267808E-2</c:v>
                </c:pt>
                <c:pt idx="5">
                  <c:v>-5.5191640296232386E-2</c:v>
                </c:pt>
                <c:pt idx="6">
                  <c:v>-5.4672862477522219E-2</c:v>
                </c:pt>
                <c:pt idx="7">
                  <c:v>-5.438014519622543E-2</c:v>
                </c:pt>
                <c:pt idx="8">
                  <c:v>-5.0447176139366313E-2</c:v>
                </c:pt>
                <c:pt idx="9">
                  <c:v>-4.9735385254801291E-2</c:v>
                </c:pt>
                <c:pt idx="10">
                  <c:v>-4.9300770872125296E-2</c:v>
                </c:pt>
                <c:pt idx="11">
                  <c:v>-4.7778803746165957E-2</c:v>
                </c:pt>
                <c:pt idx="12">
                  <c:v>-4.7513315633574811E-2</c:v>
                </c:pt>
                <c:pt idx="13">
                  <c:v>-4.6868563615597901E-2</c:v>
                </c:pt>
                <c:pt idx="14">
                  <c:v>-4.6321277177678082E-2</c:v>
                </c:pt>
                <c:pt idx="15">
                  <c:v>-4.6275383783675732E-2</c:v>
                </c:pt>
                <c:pt idx="16">
                  <c:v>-4.5459886777816053E-2</c:v>
                </c:pt>
                <c:pt idx="17">
                  <c:v>-4.4946975940420845E-2</c:v>
                </c:pt>
                <c:pt idx="18">
                  <c:v>-4.4720076890841634E-2</c:v>
                </c:pt>
                <c:pt idx="19">
                  <c:v>-4.3998283941923164E-2</c:v>
                </c:pt>
                <c:pt idx="20">
                  <c:v>-4.3973523028251783E-2</c:v>
                </c:pt>
                <c:pt idx="21">
                  <c:v>-4.2963823909440986E-2</c:v>
                </c:pt>
                <c:pt idx="22">
                  <c:v>-4.1351750373343509E-2</c:v>
                </c:pt>
                <c:pt idx="23">
                  <c:v>-4.0658699259154406E-2</c:v>
                </c:pt>
                <c:pt idx="24">
                  <c:v>-4.0626888996527014E-2</c:v>
                </c:pt>
                <c:pt idx="25">
                  <c:v>-3.9938927804622895E-2</c:v>
                </c:pt>
                <c:pt idx="26">
                  <c:v>-3.8999088127077051E-2</c:v>
                </c:pt>
                <c:pt idx="27">
                  <c:v>-3.8810089395331378E-2</c:v>
                </c:pt>
                <c:pt idx="28">
                  <c:v>-3.8279306634055578E-2</c:v>
                </c:pt>
                <c:pt idx="29">
                  <c:v>-3.72327902302651E-2</c:v>
                </c:pt>
                <c:pt idx="30">
                  <c:v>-2.7804342936304672E-2</c:v>
                </c:pt>
                <c:pt idx="31">
                  <c:v>-1.5391594173477361E-2</c:v>
                </c:pt>
                <c:pt idx="32">
                  <c:v>-1.269821464507659E-2</c:v>
                </c:pt>
                <c:pt idx="33">
                  <c:v>-7.6528627648154391E-3</c:v>
                </c:pt>
                <c:pt idx="34">
                  <c:v>-6.4440686630720476E-3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56545608"/>
        <c:axId val="456543648"/>
      </c:barChart>
      <c:catAx>
        <c:axId val="45654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6543648"/>
        <c:crosses val="autoZero"/>
        <c:auto val="1"/>
        <c:lblAlgn val="ctr"/>
        <c:lblOffset val="100"/>
        <c:noMultiLvlLbl val="0"/>
      </c:catAx>
      <c:valAx>
        <c:axId val="456543648"/>
        <c:scaling>
          <c:orientation val="minMax"/>
          <c:max val="2.0000000000000004E-2"/>
          <c:min val="-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6545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'Graph SDR''s'!$A$4:$A$38</c:f>
              <c:strCache>
                <c:ptCount val="35"/>
                <c:pt idx="0">
                  <c:v>FYR Macedonia</c:v>
                </c:pt>
                <c:pt idx="1">
                  <c:v>Bulgaria      </c:v>
                </c:pt>
                <c:pt idx="2">
                  <c:v>Albania       </c:v>
                </c:pt>
                <c:pt idx="3">
                  <c:v>Romania       </c:v>
                </c:pt>
                <c:pt idx="4">
                  <c:v>Latvia        </c:v>
                </c:pt>
                <c:pt idx="5">
                  <c:v>Serbia        </c:v>
                </c:pt>
                <c:pt idx="6">
                  <c:v>Lithuania     </c:v>
                </c:pt>
                <c:pt idx="7">
                  <c:v>Croatia       </c:v>
                </c:pt>
                <c:pt idx="8">
                  <c:v>Hungary       </c:v>
                </c:pt>
                <c:pt idx="9">
                  <c:v>Slovakia      </c:v>
                </c:pt>
                <c:pt idx="10">
                  <c:v>Montenegro    </c:v>
                </c:pt>
                <c:pt idx="11">
                  <c:v>Greece        </c:v>
                </c:pt>
                <c:pt idx="12">
                  <c:v>Slovenia      </c:v>
                </c:pt>
                <c:pt idx="13">
                  <c:v>Portugal      </c:v>
                </c:pt>
                <c:pt idx="14">
                  <c:v>Czech Republic</c:v>
                </c:pt>
                <c:pt idx="15">
                  <c:v>Poland        </c:v>
                </c:pt>
                <c:pt idx="16">
                  <c:v>Italy         </c:v>
                </c:pt>
                <c:pt idx="17">
                  <c:v>Finland       </c:v>
                </c:pt>
                <c:pt idx="18">
                  <c:v>Estonia       </c:v>
                </c:pt>
                <c:pt idx="19">
                  <c:v>Malta         </c:v>
                </c:pt>
                <c:pt idx="20">
                  <c:v>Iceland       </c:v>
                </c:pt>
                <c:pt idx="21">
                  <c:v>Denmark       </c:v>
                </c:pt>
                <c:pt idx="22">
                  <c:v>Ireland       </c:v>
                </c:pt>
                <c:pt idx="23">
                  <c:v>United Kingdom</c:v>
                </c:pt>
                <c:pt idx="24">
                  <c:v>Netherlands   </c:v>
                </c:pt>
                <c:pt idx="25">
                  <c:v>Sweden        </c:v>
                </c:pt>
                <c:pt idx="26">
                  <c:v>Cyprus        </c:v>
                </c:pt>
                <c:pt idx="27">
                  <c:v>Belgium       </c:v>
                </c:pt>
                <c:pt idx="28">
                  <c:v>Germany       </c:v>
                </c:pt>
                <c:pt idx="29">
                  <c:v>Norway        </c:v>
                </c:pt>
                <c:pt idx="30">
                  <c:v>Austria       </c:v>
                </c:pt>
                <c:pt idx="31">
                  <c:v>Spain         </c:v>
                </c:pt>
                <c:pt idx="32">
                  <c:v>Luxembourg    </c:v>
                </c:pt>
                <c:pt idx="33">
                  <c:v>France        </c:v>
                </c:pt>
                <c:pt idx="34">
                  <c:v>Switzerland   </c:v>
                </c:pt>
              </c:strCache>
            </c:strRef>
          </c:cat>
          <c:val>
            <c:numRef>
              <c:f>'Graph SDR''s'!$B$4:$B$38</c:f>
              <c:numCache>
                <c:formatCode>0.00</c:formatCode>
                <c:ptCount val="35"/>
                <c:pt idx="0">
                  <c:v>183.72</c:v>
                </c:pt>
                <c:pt idx="1">
                  <c:v>157.53</c:v>
                </c:pt>
                <c:pt idx="2">
                  <c:v>136.49</c:v>
                </c:pt>
                <c:pt idx="3">
                  <c:v>132.91</c:v>
                </c:pt>
                <c:pt idx="4">
                  <c:v>128.61000000000001</c:v>
                </c:pt>
                <c:pt idx="5">
                  <c:v>100.22</c:v>
                </c:pt>
                <c:pt idx="6">
                  <c:v>99.36</c:v>
                </c:pt>
                <c:pt idx="7">
                  <c:v>92.45</c:v>
                </c:pt>
                <c:pt idx="8">
                  <c:v>74.819999999999993</c:v>
                </c:pt>
                <c:pt idx="9">
                  <c:v>73.03</c:v>
                </c:pt>
                <c:pt idx="10">
                  <c:v>71.77</c:v>
                </c:pt>
                <c:pt idx="11">
                  <c:v>65.349999999999994</c:v>
                </c:pt>
                <c:pt idx="12">
                  <c:v>58.09</c:v>
                </c:pt>
                <c:pt idx="13">
                  <c:v>55.36</c:v>
                </c:pt>
                <c:pt idx="14">
                  <c:v>54.3</c:v>
                </c:pt>
                <c:pt idx="15">
                  <c:v>53.87</c:v>
                </c:pt>
                <c:pt idx="16">
                  <c:v>40.78</c:v>
                </c:pt>
                <c:pt idx="17">
                  <c:v>40.11</c:v>
                </c:pt>
                <c:pt idx="18">
                  <c:v>39.17</c:v>
                </c:pt>
                <c:pt idx="19">
                  <c:v>38.159999999999997</c:v>
                </c:pt>
                <c:pt idx="20">
                  <c:v>37.229999999999997</c:v>
                </c:pt>
                <c:pt idx="21">
                  <c:v>34.450000000000003</c:v>
                </c:pt>
                <c:pt idx="22">
                  <c:v>33.770000000000003</c:v>
                </c:pt>
                <c:pt idx="23">
                  <c:v>33.409999999999997</c:v>
                </c:pt>
                <c:pt idx="24">
                  <c:v>32.01</c:v>
                </c:pt>
                <c:pt idx="25">
                  <c:v>31.83</c:v>
                </c:pt>
                <c:pt idx="26">
                  <c:v>31.34</c:v>
                </c:pt>
                <c:pt idx="27">
                  <c:v>31.11</c:v>
                </c:pt>
                <c:pt idx="28">
                  <c:v>30.07</c:v>
                </c:pt>
                <c:pt idx="29">
                  <c:v>29.1</c:v>
                </c:pt>
                <c:pt idx="30">
                  <c:v>28.4</c:v>
                </c:pt>
                <c:pt idx="31">
                  <c:v>27.19</c:v>
                </c:pt>
                <c:pt idx="32">
                  <c:v>24.79</c:v>
                </c:pt>
                <c:pt idx="33">
                  <c:v>23</c:v>
                </c:pt>
                <c:pt idx="34">
                  <c:v>22.79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6547176"/>
        <c:axId val="456541296"/>
      </c:barChart>
      <c:catAx>
        <c:axId val="456547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sv-SE"/>
          </a:p>
        </c:txPr>
        <c:crossAx val="456541296"/>
        <c:crosses val="autoZero"/>
        <c:auto val="1"/>
        <c:lblAlgn val="ctr"/>
        <c:lblOffset val="100"/>
        <c:noMultiLvlLbl val="0"/>
      </c:catAx>
      <c:valAx>
        <c:axId val="456541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v-SE"/>
          </a:p>
        </c:txPr>
        <c:crossAx val="456547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2800"/>
              <a:t>30-day Case Fatality rates for ischaemic stroke</a:t>
            </a:r>
          </a:p>
          <a:p>
            <a:pPr algn="l">
              <a:defRPr sz="2800"/>
            </a:pPr>
            <a:r>
              <a:rPr lang="sv-SE" sz="2000"/>
              <a:t>Source: OECD Health at a Glance 2017</a:t>
            </a:r>
          </a:p>
        </c:rich>
      </c:tx>
      <c:layout>
        <c:manualLayout>
          <c:xMode val="edge"/>
          <c:yMode val="edge"/>
          <c:x val="4.9068627450980423E-2"/>
          <c:y val="9.0614886731391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7755423035355883E-2"/>
          <c:y val="7.4470788238848784E-2"/>
          <c:w val="0.93876418480778134"/>
          <c:h val="0.718044856043480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'Case fatality data'!$A$6:$A$29</c:f>
              <c:strCache>
                <c:ptCount val="24"/>
                <c:pt idx="0">
                  <c:v>Denmark               </c:v>
                </c:pt>
                <c:pt idx="1">
                  <c:v>Norway                </c:v>
                </c:pt>
                <c:pt idx="2">
                  <c:v>Finland               </c:v>
                </c:pt>
                <c:pt idx="3">
                  <c:v>Switzerland           </c:v>
                </c:pt>
                <c:pt idx="4">
                  <c:v>Sweden                </c:v>
                </c:pt>
                <c:pt idx="5">
                  <c:v>Germany               </c:v>
                </c:pt>
                <c:pt idx="6">
                  <c:v>Italy                 </c:v>
                </c:pt>
                <c:pt idx="7">
                  <c:v>Austria               </c:v>
                </c:pt>
                <c:pt idx="8">
                  <c:v>France                </c:v>
                </c:pt>
                <c:pt idx="9">
                  <c:v>Netherlands           </c:v>
                </c:pt>
                <c:pt idx="10">
                  <c:v>Luxembourg            </c:v>
                </c:pt>
                <c:pt idx="11">
                  <c:v>Iceland               </c:v>
                </c:pt>
                <c:pt idx="12">
                  <c:v>Belgium               </c:v>
                </c:pt>
                <c:pt idx="13">
                  <c:v>Estonia               </c:v>
                </c:pt>
                <c:pt idx="14">
                  <c:v>Slovakia              </c:v>
                </c:pt>
                <c:pt idx="15">
                  <c:v>UK</c:v>
                </c:pt>
                <c:pt idx="16">
                  <c:v>Hungary               </c:v>
                </c:pt>
                <c:pt idx="17">
                  <c:v>Czech Republic        </c:v>
                </c:pt>
                <c:pt idx="18">
                  <c:v>Ireland               </c:v>
                </c:pt>
                <c:pt idx="19">
                  <c:v>Portugal              </c:v>
                </c:pt>
                <c:pt idx="20">
                  <c:v>Spain                 </c:v>
                </c:pt>
                <c:pt idx="21">
                  <c:v>Slovenia              </c:v>
                </c:pt>
                <c:pt idx="22">
                  <c:v>Lithuania             </c:v>
                </c:pt>
                <c:pt idx="23">
                  <c:v>Latvia                </c:v>
                </c:pt>
              </c:strCache>
            </c:strRef>
          </c:cat>
          <c:val>
            <c:numRef>
              <c:f>'Case fatality data'!$B$6:$B$29</c:f>
              <c:numCache>
                <c:formatCode>0.0</c:formatCode>
                <c:ptCount val="24"/>
                <c:pt idx="0">
                  <c:v>4.5999999999999996</c:v>
                </c:pt>
                <c:pt idx="1">
                  <c:v>4.8</c:v>
                </c:pt>
                <c:pt idx="2">
                  <c:v>5</c:v>
                </c:pt>
                <c:pt idx="3">
                  <c:v>5.4</c:v>
                </c:pt>
                <c:pt idx="4">
                  <c:v>6.1</c:v>
                </c:pt>
                <c:pt idx="5">
                  <c:v>6.2</c:v>
                </c:pt>
                <c:pt idx="6">
                  <c:v>6.3</c:v>
                </c:pt>
                <c:pt idx="7">
                  <c:v>6.8</c:v>
                </c:pt>
                <c:pt idx="8">
                  <c:v>7.1</c:v>
                </c:pt>
                <c:pt idx="9">
                  <c:v>7.3</c:v>
                </c:pt>
                <c:pt idx="10">
                  <c:v>8.1</c:v>
                </c:pt>
                <c:pt idx="11">
                  <c:v>8.3000000000000007</c:v>
                </c:pt>
                <c:pt idx="12">
                  <c:v>8.4</c:v>
                </c:pt>
                <c:pt idx="13">
                  <c:v>8.6</c:v>
                </c:pt>
                <c:pt idx="14">
                  <c:v>9.1999999999999993</c:v>
                </c:pt>
                <c:pt idx="15">
                  <c:v>9.6</c:v>
                </c:pt>
                <c:pt idx="16">
                  <c:v>9.6</c:v>
                </c:pt>
                <c:pt idx="17">
                  <c:v>9.6999999999999993</c:v>
                </c:pt>
                <c:pt idx="18">
                  <c:v>9.6999999999999993</c:v>
                </c:pt>
                <c:pt idx="19">
                  <c:v>9.9</c:v>
                </c:pt>
                <c:pt idx="20">
                  <c:v>10.1</c:v>
                </c:pt>
                <c:pt idx="21">
                  <c:v>12.1</c:v>
                </c:pt>
                <c:pt idx="22">
                  <c:v>15.3</c:v>
                </c:pt>
                <c:pt idx="23">
                  <c:v>18.3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456543256"/>
        <c:axId val="456545216"/>
      </c:barChart>
      <c:catAx>
        <c:axId val="45654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6545216"/>
        <c:crosses val="autoZero"/>
        <c:auto val="1"/>
        <c:lblAlgn val="ctr"/>
        <c:lblOffset val="100"/>
        <c:noMultiLvlLbl val="0"/>
      </c:catAx>
      <c:valAx>
        <c:axId val="45654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654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37</xdr:row>
      <xdr:rowOff>12700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</xdr:row>
      <xdr:rowOff>33337</xdr:rowOff>
    </xdr:from>
    <xdr:to>
      <xdr:col>17</xdr:col>
      <xdr:colOff>57150</xdr:colOff>
      <xdr:row>33</xdr:row>
      <xdr:rowOff>180975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18</xdr:col>
      <xdr:colOff>0</xdr:colOff>
      <xdr:row>37</xdr:row>
      <xdr:rowOff>9524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opLeftCell="A12" zoomScale="98" zoomScaleNormal="98" workbookViewId="0">
      <pane xSplit="2" topLeftCell="C1" activePane="topRight" state="frozen"/>
      <selection activeCell="A16" sqref="A16"/>
      <selection pane="topRight" activeCell="U5" sqref="U5:U39"/>
    </sheetView>
  </sheetViews>
  <sheetFormatPr defaultRowHeight="15" x14ac:dyDescent="0.25"/>
  <cols>
    <col min="1" max="1" width="4.28515625" customWidth="1"/>
    <col min="2" max="2" width="19.42578125" customWidth="1"/>
    <col min="3" max="19" width="6.7109375" customWidth="1"/>
    <col min="20" max="20" width="10.28515625" customWidth="1"/>
  </cols>
  <sheetData>
    <row r="1" spans="1:23" x14ac:dyDescent="0.25">
      <c r="A1" s="1" t="s">
        <v>40</v>
      </c>
    </row>
    <row r="2" spans="1:23" x14ac:dyDescent="0.25">
      <c r="A2" t="s">
        <v>85</v>
      </c>
    </row>
    <row r="3" spans="1:23" ht="27.6" customHeight="1" x14ac:dyDescent="0.25">
      <c r="T3" s="20" t="s">
        <v>39</v>
      </c>
      <c r="U3" s="24" t="s">
        <v>84</v>
      </c>
    </row>
    <row r="4" spans="1:23" ht="15.75" thickBot="1" x14ac:dyDescent="0.3">
      <c r="A4" s="2" t="s">
        <v>0</v>
      </c>
      <c r="B4" s="2" t="s">
        <v>1</v>
      </c>
      <c r="C4" s="2">
        <v>1999</v>
      </c>
      <c r="D4" s="2">
        <v>2000</v>
      </c>
      <c r="E4" s="2">
        <v>2001</v>
      </c>
      <c r="F4" s="2">
        <v>2002</v>
      </c>
      <c r="G4" s="2">
        <v>2003</v>
      </c>
      <c r="H4" s="2">
        <v>2004</v>
      </c>
      <c r="I4" s="2">
        <v>2005</v>
      </c>
      <c r="J4" s="2">
        <v>2006</v>
      </c>
      <c r="K4" s="2">
        <v>2007</v>
      </c>
      <c r="L4" s="2">
        <v>2008</v>
      </c>
      <c r="M4" s="2">
        <v>2009</v>
      </c>
      <c r="N4" s="2">
        <v>2010</v>
      </c>
      <c r="O4" s="2">
        <v>2011</v>
      </c>
      <c r="P4" s="2">
        <v>2012</v>
      </c>
      <c r="Q4" s="2">
        <v>2013</v>
      </c>
      <c r="R4" s="2">
        <v>2014</v>
      </c>
      <c r="S4" s="2">
        <v>2015</v>
      </c>
      <c r="T4" s="21"/>
      <c r="U4" s="25"/>
    </row>
    <row r="5" spans="1:23" ht="15.75" thickBot="1" x14ac:dyDescent="0.3">
      <c r="A5">
        <v>1</v>
      </c>
      <c r="B5" t="s">
        <v>11</v>
      </c>
      <c r="C5" s="5">
        <v>169.43</v>
      </c>
      <c r="D5" s="5">
        <v>163.31</v>
      </c>
      <c r="E5" s="5">
        <v>157.22999999999999</v>
      </c>
      <c r="F5" s="5">
        <v>154.06</v>
      </c>
      <c r="G5" s="5">
        <v>149.43</v>
      </c>
      <c r="H5" s="5">
        <v>128.86000000000001</v>
      </c>
      <c r="I5">
        <v>121.52</v>
      </c>
      <c r="J5">
        <v>113.9</v>
      </c>
      <c r="K5">
        <v>91.94</v>
      </c>
      <c r="L5">
        <v>76.09</v>
      </c>
      <c r="M5">
        <v>65.78</v>
      </c>
      <c r="N5">
        <v>61.66</v>
      </c>
      <c r="O5">
        <v>55.35</v>
      </c>
      <c r="P5">
        <v>45.56</v>
      </c>
      <c r="Q5">
        <v>51.4</v>
      </c>
      <c r="R5">
        <v>39.17</v>
      </c>
      <c r="T5" s="11">
        <v>-0.10442885981705319</v>
      </c>
      <c r="U5" s="6" t="s">
        <v>41</v>
      </c>
      <c r="W5" s="13"/>
    </row>
    <row r="6" spans="1:23" ht="15.75" thickBot="1" x14ac:dyDescent="0.3">
      <c r="A6">
        <v>3</v>
      </c>
      <c r="B6" t="s">
        <v>28</v>
      </c>
      <c r="C6" s="5">
        <v>145.1</v>
      </c>
      <c r="D6" s="5">
        <v>135.34</v>
      </c>
      <c r="E6" s="5">
        <v>127.59</v>
      </c>
      <c r="F6" s="5">
        <v>119.24</v>
      </c>
      <c r="G6" s="5">
        <v>114.48</v>
      </c>
      <c r="H6" s="5">
        <v>99.02</v>
      </c>
      <c r="I6" t="s">
        <v>3</v>
      </c>
      <c r="J6" t="s">
        <v>3</v>
      </c>
      <c r="K6">
        <v>80.459999999999994</v>
      </c>
      <c r="L6">
        <v>76.569999999999993</v>
      </c>
      <c r="M6">
        <v>72.72</v>
      </c>
      <c r="N6">
        <v>70.27</v>
      </c>
      <c r="O6">
        <v>62.64</v>
      </c>
      <c r="P6">
        <v>61.97</v>
      </c>
      <c r="Q6">
        <v>55.36</v>
      </c>
      <c r="R6" s="9"/>
      <c r="S6" s="9"/>
      <c r="T6" s="11">
        <v>-6.8419264871133686E-2</v>
      </c>
      <c r="U6" s="6" t="s">
        <v>41</v>
      </c>
      <c r="W6" s="14"/>
    </row>
    <row r="7" spans="1:23" ht="15.75" thickBot="1" x14ac:dyDescent="0.3">
      <c r="A7">
        <v>2</v>
      </c>
      <c r="B7" t="s">
        <v>4</v>
      </c>
      <c r="C7" s="5">
        <v>74.91</v>
      </c>
      <c r="D7" s="5">
        <v>69.25</v>
      </c>
      <c r="E7" s="5">
        <v>63.24</v>
      </c>
      <c r="F7" s="5">
        <v>62.07</v>
      </c>
      <c r="G7" s="5">
        <v>56.5</v>
      </c>
      <c r="H7" s="5">
        <v>43.02</v>
      </c>
      <c r="I7">
        <v>40.78</v>
      </c>
      <c r="J7">
        <v>39.67</v>
      </c>
      <c r="K7">
        <v>37.020000000000003</v>
      </c>
      <c r="L7">
        <v>35.450000000000003</v>
      </c>
      <c r="M7">
        <v>33.64</v>
      </c>
      <c r="N7">
        <v>32.22</v>
      </c>
      <c r="O7">
        <v>30.07</v>
      </c>
      <c r="P7">
        <v>31.15</v>
      </c>
      <c r="Q7">
        <v>30.36</v>
      </c>
      <c r="R7">
        <v>28.4</v>
      </c>
      <c r="T7" s="11">
        <v>-6.6515974175450424E-2</v>
      </c>
      <c r="U7" s="6" t="s">
        <v>41</v>
      </c>
      <c r="W7" s="13"/>
    </row>
    <row r="8" spans="1:23" ht="15.75" thickBot="1" x14ac:dyDescent="0.3">
      <c r="A8">
        <v>5</v>
      </c>
      <c r="B8" t="s">
        <v>9</v>
      </c>
      <c r="C8" s="5">
        <v>135.85</v>
      </c>
      <c r="D8" s="5">
        <v>136.13</v>
      </c>
      <c r="E8" s="5">
        <v>133.38</v>
      </c>
      <c r="F8" s="5">
        <v>130.52000000000001</v>
      </c>
      <c r="G8" s="5">
        <v>132.37</v>
      </c>
      <c r="H8" s="5">
        <v>111.82</v>
      </c>
      <c r="I8">
        <v>109.43</v>
      </c>
      <c r="J8">
        <v>100.46</v>
      </c>
      <c r="K8">
        <v>81.12</v>
      </c>
      <c r="L8">
        <v>78.010000000000005</v>
      </c>
      <c r="M8">
        <v>79.08</v>
      </c>
      <c r="N8">
        <v>72.98</v>
      </c>
      <c r="O8">
        <v>66.59</v>
      </c>
      <c r="P8">
        <v>64.209999999999994</v>
      </c>
      <c r="Q8">
        <v>60.83</v>
      </c>
      <c r="R8">
        <v>54.3</v>
      </c>
      <c r="S8">
        <v>54</v>
      </c>
      <c r="T8" s="11">
        <v>-6.6182763123877261E-2</v>
      </c>
      <c r="U8" s="6" t="s">
        <v>41</v>
      </c>
      <c r="W8" s="15"/>
    </row>
    <row r="9" spans="1:23" ht="15.75" thickBot="1" x14ac:dyDescent="0.3">
      <c r="A9">
        <v>6</v>
      </c>
      <c r="B9" t="s">
        <v>22</v>
      </c>
      <c r="C9" s="5">
        <v>72.989999999999995</v>
      </c>
      <c r="D9" s="5">
        <v>68.38</v>
      </c>
      <c r="E9" s="5">
        <v>68.09</v>
      </c>
      <c r="F9" s="5">
        <v>68.73</v>
      </c>
      <c r="G9" s="5">
        <v>63.71</v>
      </c>
      <c r="H9" s="5">
        <v>55.91</v>
      </c>
      <c r="I9">
        <v>50.21</v>
      </c>
      <c r="J9">
        <v>50.95</v>
      </c>
      <c r="K9">
        <v>46.9</v>
      </c>
      <c r="L9">
        <v>42.9</v>
      </c>
      <c r="M9">
        <v>46.37</v>
      </c>
      <c r="N9">
        <v>43.12</v>
      </c>
      <c r="O9">
        <v>37.29</v>
      </c>
      <c r="P9">
        <v>33.08</v>
      </c>
      <c r="Q9">
        <v>29.14</v>
      </c>
      <c r="R9">
        <v>24.79</v>
      </c>
      <c r="T9" s="11">
        <v>-6.6108344211267808E-2</v>
      </c>
      <c r="U9" s="6" t="s">
        <v>41</v>
      </c>
    </row>
    <row r="10" spans="1:23" ht="15.75" thickBot="1" x14ac:dyDescent="0.3">
      <c r="A10">
        <v>12</v>
      </c>
      <c r="B10" t="s">
        <v>15</v>
      </c>
      <c r="C10" s="5">
        <v>118.49</v>
      </c>
      <c r="D10" s="5">
        <v>118.99</v>
      </c>
      <c r="E10" s="5">
        <v>116.19</v>
      </c>
      <c r="F10" s="5">
        <v>114.69</v>
      </c>
      <c r="G10" s="5">
        <v>111.62</v>
      </c>
      <c r="H10" s="5">
        <v>105.73</v>
      </c>
      <c r="I10">
        <v>99.11</v>
      </c>
      <c r="J10">
        <v>93.82</v>
      </c>
      <c r="K10">
        <v>86.01</v>
      </c>
      <c r="L10">
        <v>81.180000000000007</v>
      </c>
      <c r="M10">
        <v>74.66</v>
      </c>
      <c r="N10">
        <v>67.84</v>
      </c>
      <c r="O10">
        <v>65.680000000000007</v>
      </c>
      <c r="P10">
        <v>65.349999999999994</v>
      </c>
      <c r="Q10" t="s">
        <v>3</v>
      </c>
      <c r="R10" s="16">
        <v>55</v>
      </c>
      <c r="S10" s="9"/>
      <c r="T10" s="11">
        <v>-5.5191640296232386E-2</v>
      </c>
      <c r="U10" s="6" t="s">
        <v>41</v>
      </c>
    </row>
    <row r="11" spans="1:23" ht="15.75" thickBot="1" x14ac:dyDescent="0.3">
      <c r="A11">
        <v>21</v>
      </c>
      <c r="B11" t="s">
        <v>46</v>
      </c>
      <c r="C11" s="5">
        <v>67.400000000000006</v>
      </c>
      <c r="D11" s="5">
        <v>62.54</v>
      </c>
      <c r="E11" s="5">
        <v>67.12</v>
      </c>
      <c r="F11" s="5">
        <v>66.88</v>
      </c>
      <c r="G11" s="5">
        <v>64.92</v>
      </c>
      <c r="H11" s="5">
        <v>59.04</v>
      </c>
      <c r="I11">
        <v>54.99</v>
      </c>
      <c r="J11">
        <v>51.21</v>
      </c>
      <c r="K11">
        <v>48.28</v>
      </c>
      <c r="L11">
        <v>47.14</v>
      </c>
      <c r="M11">
        <v>43.2</v>
      </c>
      <c r="N11">
        <v>42.11</v>
      </c>
      <c r="O11">
        <v>35.33</v>
      </c>
      <c r="P11">
        <v>34.700000000000003</v>
      </c>
      <c r="Q11">
        <v>33.409999999999997</v>
      </c>
      <c r="R11" s="9"/>
      <c r="S11" s="9"/>
      <c r="T11" s="11">
        <v>-5.4672862477522219E-2</v>
      </c>
      <c r="U11" s="6" t="s">
        <v>41</v>
      </c>
    </row>
    <row r="12" spans="1:23" ht="15.75" thickBot="1" x14ac:dyDescent="0.3">
      <c r="A12">
        <v>7</v>
      </c>
      <c r="B12" t="s">
        <v>33</v>
      </c>
      <c r="C12" s="5">
        <v>62.03</v>
      </c>
      <c r="D12" s="5">
        <v>55.8</v>
      </c>
      <c r="E12" s="5">
        <v>54.49</v>
      </c>
      <c r="F12" s="5">
        <v>52.01</v>
      </c>
      <c r="G12" s="5">
        <v>52</v>
      </c>
      <c r="H12" s="5">
        <v>46.5</v>
      </c>
      <c r="I12">
        <v>45.7</v>
      </c>
      <c r="J12">
        <v>42.03</v>
      </c>
      <c r="K12">
        <v>40.83</v>
      </c>
      <c r="L12">
        <v>38.22</v>
      </c>
      <c r="M12">
        <v>36.1</v>
      </c>
      <c r="N12">
        <v>33.75</v>
      </c>
      <c r="O12">
        <v>31.41</v>
      </c>
      <c r="P12">
        <v>30.66</v>
      </c>
      <c r="Q12">
        <v>28.17</v>
      </c>
      <c r="R12">
        <v>27.19</v>
      </c>
      <c r="S12" s="17"/>
      <c r="T12" s="11">
        <v>-5.438014519622543E-2</v>
      </c>
      <c r="U12" s="6" t="s">
        <v>41</v>
      </c>
    </row>
    <row r="13" spans="1:23" ht="15.75" thickBot="1" x14ac:dyDescent="0.3">
      <c r="A13">
        <v>10</v>
      </c>
      <c r="B13" t="s">
        <v>18</v>
      </c>
      <c r="C13" s="5">
        <v>69.5</v>
      </c>
      <c r="D13" s="5">
        <v>66.33</v>
      </c>
      <c r="E13" s="5">
        <v>61.37</v>
      </c>
      <c r="F13" s="5">
        <v>55.21</v>
      </c>
      <c r="G13" s="5">
        <v>51.49</v>
      </c>
      <c r="H13" s="5">
        <v>46.4</v>
      </c>
      <c r="I13">
        <v>42.96</v>
      </c>
      <c r="J13">
        <v>40.1</v>
      </c>
      <c r="K13">
        <v>42.23</v>
      </c>
      <c r="L13">
        <v>42.45</v>
      </c>
      <c r="M13">
        <v>40.840000000000003</v>
      </c>
      <c r="N13" t="s">
        <v>3</v>
      </c>
      <c r="O13">
        <v>36.409999999999997</v>
      </c>
      <c r="P13">
        <v>34.119999999999997</v>
      </c>
      <c r="Q13">
        <v>33.770000000000003</v>
      </c>
      <c r="R13" s="9"/>
      <c r="S13" s="9"/>
      <c r="T13" s="11">
        <v>-5.0447176139366313E-2</v>
      </c>
      <c r="U13" s="7" t="s">
        <v>42</v>
      </c>
    </row>
    <row r="14" spans="1:23" ht="15.75" thickBot="1" x14ac:dyDescent="0.3">
      <c r="A14">
        <v>8</v>
      </c>
      <c r="B14" t="s">
        <v>14</v>
      </c>
      <c r="C14" s="5">
        <v>63.39</v>
      </c>
      <c r="D14" s="5">
        <v>58.59</v>
      </c>
      <c r="E14" s="5">
        <v>56.3</v>
      </c>
      <c r="F14" s="5">
        <v>55.14</v>
      </c>
      <c r="G14" s="5">
        <v>53.13</v>
      </c>
      <c r="H14" s="5">
        <v>47.89</v>
      </c>
      <c r="I14">
        <v>45.48</v>
      </c>
      <c r="J14">
        <v>42.6</v>
      </c>
      <c r="K14">
        <v>39.369999999999997</v>
      </c>
      <c r="L14">
        <v>38.89</v>
      </c>
      <c r="M14">
        <v>37.619999999999997</v>
      </c>
      <c r="N14">
        <v>35.86</v>
      </c>
      <c r="O14">
        <v>33.53</v>
      </c>
      <c r="P14">
        <v>32.5</v>
      </c>
      <c r="Q14">
        <v>32.64</v>
      </c>
      <c r="R14">
        <v>30.07</v>
      </c>
      <c r="T14" s="11">
        <v>-4.9735385254801291E-2</v>
      </c>
      <c r="U14" s="7" t="s">
        <v>42</v>
      </c>
    </row>
    <row r="15" spans="1:23" ht="15.75" thickBot="1" x14ac:dyDescent="0.3">
      <c r="A15">
        <v>25</v>
      </c>
      <c r="B15" t="s">
        <v>10</v>
      </c>
      <c r="C15" s="5">
        <v>61.41</v>
      </c>
      <c r="D15" s="5">
        <v>59.54</v>
      </c>
      <c r="E15" s="5">
        <v>59.82</v>
      </c>
      <c r="F15" s="5">
        <v>62.86</v>
      </c>
      <c r="G15" s="5">
        <v>61.47</v>
      </c>
      <c r="H15" s="5">
        <v>58.07</v>
      </c>
      <c r="I15">
        <v>53.86</v>
      </c>
      <c r="J15">
        <v>52.4</v>
      </c>
      <c r="K15">
        <v>47.17</v>
      </c>
      <c r="L15">
        <v>42.98</v>
      </c>
      <c r="M15">
        <v>41.42</v>
      </c>
      <c r="N15">
        <v>41.03</v>
      </c>
      <c r="O15">
        <v>35.700000000000003</v>
      </c>
      <c r="P15">
        <v>34.450000000000003</v>
      </c>
      <c r="Q15">
        <v>34</v>
      </c>
      <c r="R15" s="16">
        <v>32</v>
      </c>
      <c r="S15" s="9"/>
      <c r="T15" s="11">
        <v>-4.9300770872125296E-2</v>
      </c>
      <c r="U15" s="7" t="s">
        <v>42</v>
      </c>
    </row>
    <row r="16" spans="1:23" ht="15.75" thickBot="1" x14ac:dyDescent="0.3">
      <c r="A16">
        <v>11</v>
      </c>
      <c r="B16" t="s">
        <v>24</v>
      </c>
      <c r="C16" s="5" t="s">
        <v>3</v>
      </c>
      <c r="D16" s="5">
        <v>114.79</v>
      </c>
      <c r="E16" s="5" t="s">
        <v>3</v>
      </c>
      <c r="F16" s="5" t="s">
        <v>3</v>
      </c>
      <c r="G16" s="5" t="s">
        <v>3</v>
      </c>
      <c r="H16" s="5" t="s">
        <v>3</v>
      </c>
      <c r="I16">
        <v>117.33</v>
      </c>
      <c r="J16">
        <v>108.93</v>
      </c>
      <c r="K16">
        <v>95.8</v>
      </c>
      <c r="L16">
        <v>82.96</v>
      </c>
      <c r="M16">
        <v>71.77</v>
      </c>
      <c r="N16" t="s">
        <v>3</v>
      </c>
      <c r="O16" t="s">
        <v>3</v>
      </c>
      <c r="P16" t="s">
        <v>3</v>
      </c>
      <c r="Q16" t="s">
        <v>3</v>
      </c>
      <c r="R16" s="9"/>
      <c r="S16" s="9"/>
      <c r="T16" s="11">
        <v>-4.7778803746165957E-2</v>
      </c>
      <c r="U16" s="7" t="s">
        <v>42</v>
      </c>
    </row>
    <row r="17" spans="1:21" ht="15.75" thickBot="1" x14ac:dyDescent="0.3">
      <c r="A17">
        <v>35</v>
      </c>
      <c r="B17" t="s">
        <v>26</v>
      </c>
      <c r="C17" s="5">
        <v>62.12</v>
      </c>
      <c r="D17" s="5">
        <v>57.89</v>
      </c>
      <c r="E17" s="5">
        <v>54.65</v>
      </c>
      <c r="F17" s="5">
        <v>54.39</v>
      </c>
      <c r="G17" s="5">
        <v>50.16</v>
      </c>
      <c r="H17" s="5">
        <v>47.63</v>
      </c>
      <c r="I17">
        <v>44.73</v>
      </c>
      <c r="J17">
        <v>42.25</v>
      </c>
      <c r="K17">
        <v>40.159999999999997</v>
      </c>
      <c r="L17">
        <v>41.05</v>
      </c>
      <c r="M17">
        <v>37.979999999999997</v>
      </c>
      <c r="N17">
        <v>35.799999999999997</v>
      </c>
      <c r="O17">
        <v>35.79</v>
      </c>
      <c r="P17">
        <v>34.31</v>
      </c>
      <c r="Q17">
        <v>30.7</v>
      </c>
      <c r="R17">
        <v>29.1</v>
      </c>
      <c r="T17" s="11">
        <v>-4.7513315633574811E-2</v>
      </c>
      <c r="U17" s="7" t="s">
        <v>42</v>
      </c>
    </row>
    <row r="18" spans="1:21" ht="15.75" thickBot="1" x14ac:dyDescent="0.3">
      <c r="A18">
        <v>13</v>
      </c>
      <c r="B18" t="s">
        <v>16</v>
      </c>
      <c r="C18" s="5">
        <v>146.99</v>
      </c>
      <c r="D18" s="5">
        <v>141.74</v>
      </c>
      <c r="E18" s="5">
        <v>138.72</v>
      </c>
      <c r="F18" s="5">
        <v>135.56</v>
      </c>
      <c r="G18" s="5">
        <v>134.59</v>
      </c>
      <c r="H18" s="5">
        <v>124.12</v>
      </c>
      <c r="I18">
        <v>108.23</v>
      </c>
      <c r="J18">
        <v>99.27</v>
      </c>
      <c r="K18">
        <v>96.89</v>
      </c>
      <c r="L18">
        <v>91.79</v>
      </c>
      <c r="M18">
        <v>90.83</v>
      </c>
      <c r="N18">
        <v>88.35</v>
      </c>
      <c r="O18">
        <v>83.17</v>
      </c>
      <c r="P18">
        <v>81.17</v>
      </c>
      <c r="Q18">
        <v>78.260000000000005</v>
      </c>
      <c r="R18">
        <v>74.819999999999993</v>
      </c>
      <c r="S18">
        <v>76</v>
      </c>
      <c r="T18" s="11">
        <v>-4.6868563615597901E-2</v>
      </c>
      <c r="U18" s="7" t="s">
        <v>42</v>
      </c>
    </row>
    <row r="19" spans="1:21" ht="15.75" thickBot="1" x14ac:dyDescent="0.3">
      <c r="A19">
        <v>9</v>
      </c>
      <c r="B19" t="s">
        <v>25</v>
      </c>
      <c r="C19" s="5">
        <v>58</v>
      </c>
      <c r="D19" s="5">
        <v>56.11</v>
      </c>
      <c r="E19" s="5">
        <v>53.9</v>
      </c>
      <c r="F19" s="5">
        <v>54.65</v>
      </c>
      <c r="G19" s="5">
        <v>50.3</v>
      </c>
      <c r="H19" s="5">
        <v>47.39</v>
      </c>
      <c r="I19">
        <v>43.45</v>
      </c>
      <c r="J19">
        <v>40.5</v>
      </c>
      <c r="K19">
        <v>37.82</v>
      </c>
      <c r="L19">
        <v>35.799999999999997</v>
      </c>
      <c r="M19">
        <v>33.96</v>
      </c>
      <c r="N19">
        <v>32.74</v>
      </c>
      <c r="O19">
        <v>30.23</v>
      </c>
      <c r="P19">
        <v>29.59</v>
      </c>
      <c r="Q19">
        <v>32.01</v>
      </c>
      <c r="R19" s="17">
        <v>32</v>
      </c>
      <c r="S19" s="17">
        <v>31</v>
      </c>
      <c r="T19" s="11">
        <v>-4.6321277177678082E-2</v>
      </c>
      <c r="U19" s="7" t="s">
        <v>42</v>
      </c>
    </row>
    <row r="20" spans="1:21" ht="15.75" thickBot="1" x14ac:dyDescent="0.3">
      <c r="A20">
        <v>28</v>
      </c>
      <c r="B20" t="s">
        <v>23</v>
      </c>
      <c r="C20" s="5">
        <v>74.34</v>
      </c>
      <c r="D20" s="5">
        <v>73.7</v>
      </c>
      <c r="E20" s="5">
        <v>68.67</v>
      </c>
      <c r="F20" s="5">
        <v>70.73</v>
      </c>
      <c r="G20" s="5">
        <v>69.11</v>
      </c>
      <c r="H20" s="5">
        <v>67.290000000000006</v>
      </c>
      <c r="I20">
        <v>62.99</v>
      </c>
      <c r="J20">
        <v>65.27</v>
      </c>
      <c r="K20">
        <v>59.13</v>
      </c>
      <c r="L20">
        <v>54.99</v>
      </c>
      <c r="M20">
        <v>57.86</v>
      </c>
      <c r="N20">
        <v>42.3</v>
      </c>
      <c r="O20">
        <v>51.21</v>
      </c>
      <c r="P20">
        <v>41.05</v>
      </c>
      <c r="Q20">
        <v>39.22</v>
      </c>
      <c r="R20">
        <v>38.159999999999997</v>
      </c>
      <c r="T20" s="11">
        <v>-4.6275383783675732E-2</v>
      </c>
      <c r="U20" s="7" t="s">
        <v>42</v>
      </c>
    </row>
    <row r="21" spans="1:21" ht="15.75" thickBot="1" x14ac:dyDescent="0.3">
      <c r="A21">
        <v>20</v>
      </c>
      <c r="B21" t="s">
        <v>27</v>
      </c>
      <c r="C21" s="5">
        <v>107.81</v>
      </c>
      <c r="D21" s="5">
        <v>104.18</v>
      </c>
      <c r="E21" s="5">
        <v>103.6</v>
      </c>
      <c r="F21" s="5">
        <v>98.57</v>
      </c>
      <c r="G21" s="5">
        <v>95.49</v>
      </c>
      <c r="H21" s="5">
        <v>91.54</v>
      </c>
      <c r="I21">
        <v>87.4</v>
      </c>
      <c r="J21">
        <v>83.23</v>
      </c>
      <c r="K21">
        <v>79.790000000000006</v>
      </c>
      <c r="L21">
        <v>76.09</v>
      </c>
      <c r="M21">
        <v>72.349999999999994</v>
      </c>
      <c r="N21">
        <v>68.459999999999994</v>
      </c>
      <c r="O21">
        <v>66.44</v>
      </c>
      <c r="P21">
        <v>63.01</v>
      </c>
      <c r="Q21">
        <v>58.41</v>
      </c>
      <c r="R21">
        <v>53.87</v>
      </c>
      <c r="T21" s="11">
        <v>-4.5459886777816053E-2</v>
      </c>
      <c r="U21" s="7" t="s">
        <v>42</v>
      </c>
    </row>
    <row r="22" spans="1:21" ht="15.75" thickBot="1" x14ac:dyDescent="0.3">
      <c r="A22">
        <v>18</v>
      </c>
      <c r="B22" t="s">
        <v>17</v>
      </c>
      <c r="C22" s="5">
        <v>57.29</v>
      </c>
      <c r="D22" s="5">
        <v>53.67</v>
      </c>
      <c r="E22" s="5">
        <v>54.37</v>
      </c>
      <c r="F22" s="5">
        <v>46.23</v>
      </c>
      <c r="G22" s="5">
        <v>45.77</v>
      </c>
      <c r="H22" s="5">
        <v>43.05</v>
      </c>
      <c r="I22">
        <v>38.61</v>
      </c>
      <c r="J22">
        <v>41.7</v>
      </c>
      <c r="K22">
        <v>43.24</v>
      </c>
      <c r="L22">
        <v>36</v>
      </c>
      <c r="M22">
        <v>37.229999999999997</v>
      </c>
      <c r="N22" s="17">
        <v>37</v>
      </c>
      <c r="O22" s="17">
        <v>34</v>
      </c>
      <c r="P22" s="17">
        <v>28</v>
      </c>
      <c r="Q22" s="17">
        <v>28</v>
      </c>
      <c r="R22" s="17">
        <v>26</v>
      </c>
      <c r="S22" s="17">
        <v>31</v>
      </c>
      <c r="T22" s="12">
        <v>-4.4946975940420845E-2</v>
      </c>
      <c r="U22" s="7" t="s">
        <v>42</v>
      </c>
    </row>
    <row r="23" spans="1:21" ht="15.75" thickBot="1" x14ac:dyDescent="0.3">
      <c r="A23">
        <v>19</v>
      </c>
      <c r="B23" t="s">
        <v>8</v>
      </c>
      <c r="C23" s="5" t="s">
        <v>3</v>
      </c>
      <c r="D23" s="5" t="s">
        <v>3</v>
      </c>
      <c r="E23" s="5" t="s">
        <v>3</v>
      </c>
      <c r="F23" s="5" t="s">
        <v>3</v>
      </c>
      <c r="G23" s="5" t="s">
        <v>3</v>
      </c>
      <c r="H23" s="5">
        <v>45.66</v>
      </c>
      <c r="I23">
        <v>47.06</v>
      </c>
      <c r="J23">
        <v>51.55</v>
      </c>
      <c r="K23">
        <v>40.270000000000003</v>
      </c>
      <c r="L23">
        <v>39.29</v>
      </c>
      <c r="M23">
        <v>35.35</v>
      </c>
      <c r="N23">
        <v>34.67</v>
      </c>
      <c r="O23">
        <v>37.950000000000003</v>
      </c>
      <c r="P23">
        <v>35.57</v>
      </c>
      <c r="Q23">
        <v>31.34</v>
      </c>
      <c r="R23" s="16">
        <v>31</v>
      </c>
      <c r="S23" s="9"/>
      <c r="T23" s="11">
        <v>-4.4720076890841634E-2</v>
      </c>
      <c r="U23" s="7" t="s">
        <v>42</v>
      </c>
    </row>
    <row r="24" spans="1:21" ht="15.75" thickBot="1" x14ac:dyDescent="0.3">
      <c r="A24">
        <v>15</v>
      </c>
      <c r="B24" t="s">
        <v>13</v>
      </c>
      <c r="C24" s="5">
        <v>41.41</v>
      </c>
      <c r="D24" s="5">
        <v>39.03</v>
      </c>
      <c r="E24" s="5">
        <v>37.99</v>
      </c>
      <c r="F24" s="5">
        <v>36.68</v>
      </c>
      <c r="G24" s="5">
        <v>36.64</v>
      </c>
      <c r="H24" s="5">
        <v>32.49</v>
      </c>
      <c r="I24">
        <v>31.8</v>
      </c>
      <c r="J24">
        <v>29.42</v>
      </c>
      <c r="K24">
        <v>27.64</v>
      </c>
      <c r="L24">
        <v>27.11</v>
      </c>
      <c r="M24">
        <v>26.13</v>
      </c>
      <c r="N24">
        <v>25.11</v>
      </c>
      <c r="O24">
        <v>24.28</v>
      </c>
      <c r="P24">
        <v>23.94</v>
      </c>
      <c r="Q24">
        <v>23</v>
      </c>
      <c r="R24" s="9"/>
      <c r="S24" s="9"/>
      <c r="T24" s="11">
        <v>-4.3998283941923164E-2</v>
      </c>
      <c r="U24" s="7" t="s">
        <v>42</v>
      </c>
    </row>
    <row r="25" spans="1:21" ht="15.75" thickBot="1" x14ac:dyDescent="0.3">
      <c r="A25">
        <v>14</v>
      </c>
      <c r="B25" t="s">
        <v>20</v>
      </c>
      <c r="C25" s="5">
        <v>220.06</v>
      </c>
      <c r="D25" s="5">
        <v>208.84</v>
      </c>
      <c r="E25" s="5">
        <v>216.99</v>
      </c>
      <c r="F25" s="5">
        <v>213.36</v>
      </c>
      <c r="G25" s="5">
        <v>206.23</v>
      </c>
      <c r="H25" s="5">
        <v>187.79</v>
      </c>
      <c r="I25">
        <v>191.59</v>
      </c>
      <c r="J25">
        <v>176.63</v>
      </c>
      <c r="K25">
        <v>159.72999999999999</v>
      </c>
      <c r="L25">
        <v>146.13</v>
      </c>
      <c r="M25">
        <v>135.94</v>
      </c>
      <c r="N25">
        <v>135.83000000000001</v>
      </c>
      <c r="O25">
        <v>124.16</v>
      </c>
      <c r="P25">
        <v>131.83000000000001</v>
      </c>
      <c r="Q25">
        <v>131.24</v>
      </c>
      <c r="R25">
        <v>128.61000000000001</v>
      </c>
      <c r="T25" s="11">
        <v>-4.3973523028251783E-2</v>
      </c>
      <c r="U25" s="7" t="s">
        <v>42</v>
      </c>
    </row>
    <row r="26" spans="1:21" ht="15.75" thickBot="1" x14ac:dyDescent="0.3">
      <c r="A26">
        <v>26</v>
      </c>
      <c r="B26" t="s">
        <v>34</v>
      </c>
      <c r="C26" s="5">
        <v>59.71</v>
      </c>
      <c r="D26" s="5">
        <v>58.08</v>
      </c>
      <c r="E26" s="5">
        <v>55.97</v>
      </c>
      <c r="F26" s="5">
        <v>56.01</v>
      </c>
      <c r="G26" s="5">
        <v>52.85</v>
      </c>
      <c r="H26" s="5">
        <v>49.51</v>
      </c>
      <c r="I26">
        <v>45.04</v>
      </c>
      <c r="J26">
        <v>43.68</v>
      </c>
      <c r="K26">
        <v>41.43</v>
      </c>
      <c r="L26">
        <v>42.74</v>
      </c>
      <c r="M26">
        <v>40.51</v>
      </c>
      <c r="N26">
        <v>37.75</v>
      </c>
      <c r="O26">
        <v>36.81</v>
      </c>
      <c r="P26">
        <v>35.65</v>
      </c>
      <c r="Q26">
        <v>33.61</v>
      </c>
      <c r="R26">
        <v>31.83</v>
      </c>
      <c r="S26" s="17">
        <v>30</v>
      </c>
      <c r="T26" s="11">
        <v>-4.2963823909440986E-2</v>
      </c>
      <c r="U26" s="7" t="s">
        <v>42</v>
      </c>
    </row>
    <row r="27" spans="1:21" ht="15.75" thickBot="1" x14ac:dyDescent="0.3">
      <c r="A27">
        <v>17</v>
      </c>
      <c r="B27" t="s">
        <v>7</v>
      </c>
      <c r="C27" s="5">
        <v>186.65</v>
      </c>
      <c r="D27" s="5">
        <v>176.35</v>
      </c>
      <c r="E27" s="5">
        <v>148.19</v>
      </c>
      <c r="F27" s="5">
        <v>145.27000000000001</v>
      </c>
      <c r="G27" s="5">
        <v>141.57</v>
      </c>
      <c r="H27" s="5">
        <v>127.79</v>
      </c>
      <c r="I27">
        <v>131.83000000000001</v>
      </c>
      <c r="J27">
        <v>126.08</v>
      </c>
      <c r="K27">
        <v>126.16</v>
      </c>
      <c r="L27">
        <v>118.83</v>
      </c>
      <c r="M27">
        <v>113.68</v>
      </c>
      <c r="N27">
        <v>106.77</v>
      </c>
      <c r="O27">
        <v>103.74</v>
      </c>
      <c r="P27">
        <v>96.84</v>
      </c>
      <c r="Q27">
        <v>94.53</v>
      </c>
      <c r="R27">
        <v>92.45</v>
      </c>
      <c r="S27">
        <v>94</v>
      </c>
      <c r="T27" s="11">
        <v>-4.1351750373343509E-2</v>
      </c>
      <c r="U27" s="7" t="s">
        <v>42</v>
      </c>
    </row>
    <row r="28" spans="1:21" ht="15.75" thickBot="1" x14ac:dyDescent="0.3">
      <c r="A28">
        <v>27</v>
      </c>
      <c r="B28" t="s">
        <v>5</v>
      </c>
      <c r="C28" s="5">
        <v>52.09</v>
      </c>
      <c r="D28" s="5" t="s">
        <v>3</v>
      </c>
      <c r="E28" s="5" t="s">
        <v>3</v>
      </c>
      <c r="F28" s="5" t="s">
        <v>3</v>
      </c>
      <c r="G28" s="5">
        <v>48.62</v>
      </c>
      <c r="H28" s="5">
        <v>46.38</v>
      </c>
      <c r="I28">
        <v>43.73</v>
      </c>
      <c r="J28">
        <v>40.44</v>
      </c>
      <c r="K28">
        <v>39</v>
      </c>
      <c r="L28">
        <v>38.130000000000003</v>
      </c>
      <c r="M28">
        <v>36.380000000000003</v>
      </c>
      <c r="N28">
        <v>34.47</v>
      </c>
      <c r="O28">
        <v>32.619999999999997</v>
      </c>
      <c r="P28">
        <v>32.15</v>
      </c>
      <c r="Q28">
        <v>31.11</v>
      </c>
      <c r="R28" s="16">
        <v>30</v>
      </c>
      <c r="S28" s="9"/>
      <c r="T28" s="11">
        <v>-4.0658699259154406E-2</v>
      </c>
      <c r="U28" s="7" t="s">
        <v>42</v>
      </c>
    </row>
    <row r="29" spans="1:21" ht="15.75" thickBot="1" x14ac:dyDescent="0.3">
      <c r="A29">
        <v>22</v>
      </c>
      <c r="B29" t="s">
        <v>35</v>
      </c>
      <c r="C29" s="5">
        <v>40.15</v>
      </c>
      <c r="D29" s="5">
        <v>37.51</v>
      </c>
      <c r="E29" s="5">
        <v>34.61</v>
      </c>
      <c r="F29" s="5">
        <v>33.86</v>
      </c>
      <c r="G29" s="5">
        <v>35.1</v>
      </c>
      <c r="H29" s="5">
        <v>31.08</v>
      </c>
      <c r="I29">
        <v>30.52</v>
      </c>
      <c r="J29">
        <v>29.13</v>
      </c>
      <c r="K29">
        <v>28.64</v>
      </c>
      <c r="L29">
        <v>27.44</v>
      </c>
      <c r="M29">
        <v>26.05</v>
      </c>
      <c r="N29">
        <v>24.96</v>
      </c>
      <c r="O29">
        <v>23.36</v>
      </c>
      <c r="P29">
        <v>22.68</v>
      </c>
      <c r="Q29">
        <v>22.79</v>
      </c>
      <c r="R29" s="9"/>
      <c r="S29" s="9"/>
      <c r="T29" s="11">
        <v>-4.0626888996527014E-2</v>
      </c>
      <c r="U29" s="7" t="s">
        <v>42</v>
      </c>
    </row>
    <row r="30" spans="1:21" ht="15.75" thickBot="1" x14ac:dyDescent="0.3">
      <c r="A30">
        <v>23</v>
      </c>
      <c r="B30" t="s">
        <v>19</v>
      </c>
      <c r="C30" s="5">
        <v>67.28</v>
      </c>
      <c r="D30" s="5">
        <v>64.67</v>
      </c>
      <c r="E30" s="5">
        <v>60.54</v>
      </c>
      <c r="F30" s="5">
        <v>59.09</v>
      </c>
      <c r="G30" s="5">
        <v>60.68</v>
      </c>
      <c r="H30" s="5" t="s">
        <v>3</v>
      </c>
      <c r="I30" t="s">
        <v>3</v>
      </c>
      <c r="J30">
        <v>49.08</v>
      </c>
      <c r="K30">
        <v>47.43</v>
      </c>
      <c r="L30">
        <v>47.32</v>
      </c>
      <c r="M30">
        <v>45.51</v>
      </c>
      <c r="N30">
        <v>42.23</v>
      </c>
      <c r="O30">
        <v>41.66</v>
      </c>
      <c r="P30">
        <v>40.78</v>
      </c>
      <c r="Q30" t="s">
        <v>3</v>
      </c>
      <c r="R30" s="9"/>
      <c r="S30" s="9"/>
      <c r="T30" s="11">
        <v>-3.9938927804622895E-2</v>
      </c>
      <c r="U30" s="7" t="s">
        <v>42</v>
      </c>
    </row>
    <row r="31" spans="1:21" ht="15.75" thickBot="1" x14ac:dyDescent="0.3">
      <c r="A31">
        <v>16</v>
      </c>
      <c r="B31" t="s">
        <v>32</v>
      </c>
      <c r="C31" s="5">
        <v>92.14</v>
      </c>
      <c r="D31" s="5">
        <v>85.13</v>
      </c>
      <c r="E31" s="5">
        <v>79.790000000000006</v>
      </c>
      <c r="F31" s="5">
        <v>80.42</v>
      </c>
      <c r="G31" s="5">
        <v>78.760000000000005</v>
      </c>
      <c r="H31" s="5">
        <v>72.02</v>
      </c>
      <c r="I31">
        <v>63</v>
      </c>
      <c r="J31">
        <v>53.86</v>
      </c>
      <c r="K31">
        <v>56.49</v>
      </c>
      <c r="L31">
        <v>62.22</v>
      </c>
      <c r="M31">
        <v>66.22</v>
      </c>
      <c r="N31">
        <v>58.09</v>
      </c>
      <c r="O31" s="17">
        <v>53</v>
      </c>
      <c r="P31" s="17">
        <v>52</v>
      </c>
      <c r="Q31" s="17">
        <v>50</v>
      </c>
      <c r="R31" s="17">
        <v>50</v>
      </c>
      <c r="S31" s="17">
        <v>48</v>
      </c>
      <c r="T31" s="11">
        <v>-3.8999088127077051E-2</v>
      </c>
      <c r="U31" s="7" t="s">
        <v>42</v>
      </c>
    </row>
    <row r="32" spans="1:21" ht="15.75" thickBot="1" x14ac:dyDescent="0.3">
      <c r="A32">
        <v>29</v>
      </c>
      <c r="B32" t="s">
        <v>30</v>
      </c>
      <c r="C32" s="5">
        <v>182.1</v>
      </c>
      <c r="D32" s="5">
        <v>183.25</v>
      </c>
      <c r="E32" s="5">
        <v>172.69</v>
      </c>
      <c r="F32" s="5">
        <v>173.37</v>
      </c>
      <c r="G32" s="5">
        <v>174.45</v>
      </c>
      <c r="H32" s="5">
        <v>162.52000000000001</v>
      </c>
      <c r="I32">
        <v>166.52</v>
      </c>
      <c r="J32">
        <v>160.77000000000001</v>
      </c>
      <c r="K32">
        <v>153.80000000000001</v>
      </c>
      <c r="L32">
        <v>146.43</v>
      </c>
      <c r="M32">
        <v>144.82</v>
      </c>
      <c r="N32">
        <v>136.4</v>
      </c>
      <c r="O32">
        <v>123.69</v>
      </c>
      <c r="P32">
        <v>121.82</v>
      </c>
      <c r="Q32">
        <v>108.71</v>
      </c>
      <c r="R32">
        <v>100.22</v>
      </c>
      <c r="S32" s="17">
        <v>100</v>
      </c>
      <c r="T32" s="11">
        <v>-3.8810089395331378E-2</v>
      </c>
      <c r="U32" s="7" t="s">
        <v>42</v>
      </c>
    </row>
    <row r="33" spans="1:21" ht="15.75" thickBot="1" x14ac:dyDescent="0.3">
      <c r="A33">
        <v>24</v>
      </c>
      <c r="B33" t="s">
        <v>12</v>
      </c>
      <c r="C33" s="5">
        <v>68.03</v>
      </c>
      <c r="D33" s="5">
        <v>66.87</v>
      </c>
      <c r="E33" s="5">
        <v>63.48</v>
      </c>
      <c r="F33" s="5">
        <v>62.06</v>
      </c>
      <c r="G33" s="5">
        <v>61.02</v>
      </c>
      <c r="H33" s="5">
        <v>56.76</v>
      </c>
      <c r="I33">
        <v>53.09</v>
      </c>
      <c r="J33">
        <v>52.17</v>
      </c>
      <c r="K33">
        <v>48.77</v>
      </c>
      <c r="L33">
        <v>45.79</v>
      </c>
      <c r="M33">
        <v>45.86</v>
      </c>
      <c r="N33">
        <v>42.95</v>
      </c>
      <c r="O33">
        <v>42.52</v>
      </c>
      <c r="P33">
        <v>42.63</v>
      </c>
      <c r="Q33">
        <v>41.23</v>
      </c>
      <c r="R33">
        <v>40.11</v>
      </c>
      <c r="T33" s="11">
        <v>-3.8279306634055578E-2</v>
      </c>
      <c r="U33" s="7" t="s">
        <v>42</v>
      </c>
    </row>
    <row r="34" spans="1:21" ht="15.75" thickBot="1" x14ac:dyDescent="0.3">
      <c r="A34">
        <v>30</v>
      </c>
      <c r="B34" t="s">
        <v>29</v>
      </c>
      <c r="C34" s="5">
        <v>231.03</v>
      </c>
      <c r="D34" s="5">
        <v>215.51</v>
      </c>
      <c r="E34" s="5">
        <v>214.54</v>
      </c>
      <c r="F34" s="5">
        <v>224.77</v>
      </c>
      <c r="G34" s="5">
        <v>223.6</v>
      </c>
      <c r="H34" s="5">
        <v>213.42</v>
      </c>
      <c r="I34">
        <v>215.17</v>
      </c>
      <c r="J34">
        <v>205.2</v>
      </c>
      <c r="K34">
        <v>186.43</v>
      </c>
      <c r="L34">
        <v>173.57</v>
      </c>
      <c r="M34">
        <v>169.92</v>
      </c>
      <c r="N34">
        <v>167.02</v>
      </c>
      <c r="O34">
        <v>158.12</v>
      </c>
      <c r="P34">
        <v>154.66</v>
      </c>
      <c r="Q34">
        <v>141.07</v>
      </c>
      <c r="R34">
        <v>132.91</v>
      </c>
      <c r="S34" s="17">
        <v>129</v>
      </c>
      <c r="T34" s="11">
        <v>-3.72327902302651E-2</v>
      </c>
      <c r="U34" s="7" t="s">
        <v>42</v>
      </c>
    </row>
    <row r="35" spans="1:21" ht="15.75" thickBot="1" x14ac:dyDescent="0.3">
      <c r="A35">
        <v>32</v>
      </c>
      <c r="B35" t="s">
        <v>2</v>
      </c>
      <c r="C35" s="5">
        <v>163.1</v>
      </c>
      <c r="D35" s="5">
        <v>191.38</v>
      </c>
      <c r="E35" s="5">
        <v>132.01</v>
      </c>
      <c r="F35" s="5">
        <v>148.28</v>
      </c>
      <c r="G35" s="5">
        <v>158.84</v>
      </c>
      <c r="H35" s="5">
        <v>151.44999999999999</v>
      </c>
      <c r="I35">
        <v>139.9</v>
      </c>
      <c r="J35">
        <v>134.47</v>
      </c>
      <c r="K35">
        <v>116.58</v>
      </c>
      <c r="L35">
        <v>132.44</v>
      </c>
      <c r="M35">
        <v>136.49</v>
      </c>
      <c r="N35" t="s">
        <v>3</v>
      </c>
      <c r="O35" t="s">
        <v>3</v>
      </c>
      <c r="P35" t="s">
        <v>3</v>
      </c>
      <c r="Q35" t="s">
        <v>3</v>
      </c>
      <c r="R35" s="9"/>
      <c r="S35" s="9"/>
      <c r="T35" s="11">
        <v>-2.7804342936304672E-2</v>
      </c>
      <c r="U35" s="7" t="s">
        <v>42</v>
      </c>
    </row>
    <row r="36" spans="1:21" ht="15.75" thickBot="1" x14ac:dyDescent="0.3">
      <c r="A36">
        <v>31</v>
      </c>
      <c r="B36" t="s">
        <v>6</v>
      </c>
      <c r="C36" s="5">
        <v>198.73</v>
      </c>
      <c r="D36" s="5">
        <v>203.61</v>
      </c>
      <c r="E36" s="5">
        <v>193.01</v>
      </c>
      <c r="F36" s="5">
        <v>199.44</v>
      </c>
      <c r="G36" s="5">
        <v>192.5</v>
      </c>
      <c r="H36" s="5">
        <v>182.55</v>
      </c>
      <c r="I36">
        <v>196.35</v>
      </c>
      <c r="J36">
        <v>197.51</v>
      </c>
      <c r="K36">
        <v>194.96</v>
      </c>
      <c r="L36">
        <v>186.58</v>
      </c>
      <c r="M36">
        <v>174.86</v>
      </c>
      <c r="N36">
        <v>178.62</v>
      </c>
      <c r="O36">
        <v>161.49</v>
      </c>
      <c r="P36">
        <v>169.53</v>
      </c>
      <c r="Q36">
        <v>157.53</v>
      </c>
      <c r="R36" s="9"/>
      <c r="S36" s="9"/>
      <c r="T36" s="11">
        <v>-1.5391594173477361E-2</v>
      </c>
      <c r="U36" s="8" t="s">
        <v>43</v>
      </c>
    </row>
    <row r="37" spans="1:21" ht="15.75" thickBot="1" x14ac:dyDescent="0.3">
      <c r="A37">
        <v>33</v>
      </c>
      <c r="B37" t="s">
        <v>21</v>
      </c>
      <c r="C37" s="5">
        <v>125.13</v>
      </c>
      <c r="D37" s="5">
        <v>118.43</v>
      </c>
      <c r="E37" s="5">
        <v>120.87</v>
      </c>
      <c r="F37" s="5">
        <v>126.3</v>
      </c>
      <c r="G37" s="5">
        <v>122.04</v>
      </c>
      <c r="H37" s="5">
        <v>120.94</v>
      </c>
      <c r="I37">
        <v>119.53</v>
      </c>
      <c r="J37">
        <v>125.73</v>
      </c>
      <c r="K37">
        <v>118.35</v>
      </c>
      <c r="L37">
        <v>119.06</v>
      </c>
      <c r="M37">
        <v>115.75</v>
      </c>
      <c r="N37">
        <v>112.47</v>
      </c>
      <c r="O37">
        <v>109.4</v>
      </c>
      <c r="P37">
        <v>106.28</v>
      </c>
      <c r="Q37">
        <v>107.92</v>
      </c>
      <c r="R37">
        <v>99.36</v>
      </c>
      <c r="S37">
        <v>102</v>
      </c>
      <c r="T37" s="11">
        <v>-1.269821464507659E-2</v>
      </c>
      <c r="U37" s="8" t="s">
        <v>43</v>
      </c>
    </row>
    <row r="38" spans="1:21" ht="15.75" thickBot="1" x14ac:dyDescent="0.3">
      <c r="A38">
        <v>36</v>
      </c>
      <c r="B38" t="s">
        <v>36</v>
      </c>
      <c r="C38" s="5">
        <v>190.77</v>
      </c>
      <c r="D38" s="5">
        <v>192.76</v>
      </c>
      <c r="E38" s="5">
        <v>187.86</v>
      </c>
      <c r="F38" s="5">
        <v>200.25</v>
      </c>
      <c r="G38" s="5">
        <v>199.63</v>
      </c>
      <c r="H38" s="5">
        <v>198.02</v>
      </c>
      <c r="I38">
        <v>206.02</v>
      </c>
      <c r="J38">
        <v>193.6</v>
      </c>
      <c r="K38">
        <v>201.56</v>
      </c>
      <c r="L38">
        <v>193.9</v>
      </c>
      <c r="M38">
        <v>184.75</v>
      </c>
      <c r="N38">
        <v>183.72</v>
      </c>
      <c r="O38">
        <v>187</v>
      </c>
      <c r="P38">
        <v>181</v>
      </c>
      <c r="Q38">
        <v>163</v>
      </c>
      <c r="R38" s="9"/>
      <c r="S38" s="9"/>
      <c r="T38" s="11">
        <v>-7.6528627648154391E-3</v>
      </c>
      <c r="U38" s="8" t="s">
        <v>43</v>
      </c>
    </row>
    <row r="39" spans="1:21" ht="15.75" thickBot="1" x14ac:dyDescent="0.3">
      <c r="A39">
        <v>34</v>
      </c>
      <c r="B39" t="s">
        <v>31</v>
      </c>
      <c r="C39" s="5">
        <v>86.84</v>
      </c>
      <c r="D39" s="5">
        <v>85.24</v>
      </c>
      <c r="E39" s="5">
        <v>86.93</v>
      </c>
      <c r="F39" s="5">
        <v>88.18</v>
      </c>
      <c r="G39" s="5">
        <v>87.75</v>
      </c>
      <c r="H39" s="5">
        <v>83.05</v>
      </c>
      <c r="I39">
        <v>74.59</v>
      </c>
      <c r="J39">
        <v>69.45</v>
      </c>
      <c r="K39">
        <v>86.06</v>
      </c>
      <c r="L39">
        <v>99.07</v>
      </c>
      <c r="M39">
        <v>94.36</v>
      </c>
      <c r="N39">
        <v>89.77</v>
      </c>
      <c r="O39" t="s">
        <v>3</v>
      </c>
      <c r="P39">
        <v>80.599999999999994</v>
      </c>
      <c r="Q39">
        <v>72.849999999999994</v>
      </c>
      <c r="R39">
        <v>73.03</v>
      </c>
      <c r="T39" s="11">
        <v>-6.4440686630720476E-3</v>
      </c>
      <c r="U39" s="8" t="s">
        <v>43</v>
      </c>
    </row>
    <row r="40" spans="1:21" x14ac:dyDescent="0.25">
      <c r="T40" s="4"/>
    </row>
    <row r="41" spans="1:21" ht="14.45" customHeight="1" x14ac:dyDescent="0.25">
      <c r="T41" s="22" t="s">
        <v>38</v>
      </c>
    </row>
    <row r="42" spans="1:21" x14ac:dyDescent="0.25">
      <c r="A42" s="3" t="s">
        <v>37</v>
      </c>
      <c r="B42" s="2"/>
      <c r="C42" s="2">
        <v>1999</v>
      </c>
      <c r="D42" s="2">
        <v>2000</v>
      </c>
      <c r="E42" s="2">
        <v>2001</v>
      </c>
      <c r="F42" s="2">
        <v>2002</v>
      </c>
      <c r="G42" s="2">
        <v>2003</v>
      </c>
      <c r="H42" s="2">
        <v>2004</v>
      </c>
      <c r="I42" s="2">
        <v>2005</v>
      </c>
      <c r="J42" s="2">
        <v>2006</v>
      </c>
      <c r="K42" s="2">
        <v>2007</v>
      </c>
      <c r="L42" s="2">
        <v>2008</v>
      </c>
      <c r="M42" s="2">
        <v>2009</v>
      </c>
      <c r="N42" s="2">
        <v>2010</v>
      </c>
      <c r="O42" s="2">
        <v>2011</v>
      </c>
      <c r="P42" s="2">
        <v>2012</v>
      </c>
      <c r="Q42" s="2">
        <v>2013</v>
      </c>
      <c r="R42" s="2">
        <v>2014</v>
      </c>
      <c r="S42" s="2">
        <v>2015</v>
      </c>
      <c r="T42" s="23"/>
    </row>
    <row r="43" spans="1:21" x14ac:dyDescent="0.25">
      <c r="A43">
        <v>1</v>
      </c>
      <c r="B43" t="s">
        <v>2</v>
      </c>
      <c r="C43" s="11">
        <f t="shared" ref="C43:M43" si="0">LN(C5)</f>
        <v>5.1324398621700151</v>
      </c>
      <c r="D43" s="11">
        <f t="shared" si="0"/>
        <v>5.0956502350886517</v>
      </c>
      <c r="E43" s="11">
        <f t="shared" si="0"/>
        <v>5.0577097014821844</v>
      </c>
      <c r="F43" s="11">
        <f t="shared" si="0"/>
        <v>5.0373421369248197</v>
      </c>
      <c r="G43" s="11">
        <f t="shared" si="0"/>
        <v>5.006828055753302</v>
      </c>
      <c r="H43" s="11">
        <f t="shared" si="0"/>
        <v>4.8587265437104961</v>
      </c>
      <c r="I43" s="11">
        <f t="shared" si="0"/>
        <v>4.8000788582875176</v>
      </c>
      <c r="J43" s="11">
        <f t="shared" si="0"/>
        <v>4.7353208704531369</v>
      </c>
      <c r="K43" s="11">
        <f t="shared" si="0"/>
        <v>4.5211361903780816</v>
      </c>
      <c r="L43" s="11">
        <f t="shared" si="0"/>
        <v>4.3319168501884313</v>
      </c>
      <c r="M43" s="11">
        <f t="shared" si="0"/>
        <v>4.1863158407609111</v>
      </c>
      <c r="N43" s="11"/>
      <c r="O43" s="11"/>
      <c r="P43" s="11"/>
      <c r="Q43" s="11"/>
      <c r="R43" s="11"/>
      <c r="S43" s="11"/>
      <c r="T43" s="4">
        <f>SLOPE(C43:M43,C$42:M$42)</f>
        <v>-9.2782417366980549E-2</v>
      </c>
    </row>
    <row r="44" spans="1:21" x14ac:dyDescent="0.25">
      <c r="A44">
        <v>2</v>
      </c>
      <c r="B44" t="s">
        <v>4</v>
      </c>
      <c r="C44" s="11">
        <f t="shared" ref="C44:R44" si="1">LN(C6)</f>
        <v>4.9774231598901419</v>
      </c>
      <c r="D44" s="11">
        <f t="shared" si="1"/>
        <v>4.9077901308040799</v>
      </c>
      <c r="E44" s="11">
        <f t="shared" si="1"/>
        <v>4.8488219979336522</v>
      </c>
      <c r="F44" s="11">
        <f t="shared" si="1"/>
        <v>4.7811382688098707</v>
      </c>
      <c r="G44" s="11">
        <f t="shared" si="1"/>
        <v>4.7404001352481959</v>
      </c>
      <c r="H44" s="11">
        <f t="shared" si="1"/>
        <v>4.5953218499332769</v>
      </c>
      <c r="I44" s="11" t="e">
        <f t="shared" si="1"/>
        <v>#VALUE!</v>
      </c>
      <c r="J44" s="11" t="e">
        <f t="shared" si="1"/>
        <v>#VALUE!</v>
      </c>
      <c r="K44" s="11">
        <f t="shared" si="1"/>
        <v>4.3877601665216419</v>
      </c>
      <c r="L44" s="11">
        <f t="shared" si="1"/>
        <v>4.3382053551250319</v>
      </c>
      <c r="M44" s="11">
        <f t="shared" si="1"/>
        <v>4.2866164498692232</v>
      </c>
      <c r="N44" s="11">
        <f t="shared" si="1"/>
        <v>4.2523449652041059</v>
      </c>
      <c r="O44" s="11">
        <f t="shared" si="1"/>
        <v>4.1374040516825481</v>
      </c>
      <c r="P44" s="11">
        <f t="shared" si="1"/>
        <v>4.126650396974016</v>
      </c>
      <c r="Q44" s="11">
        <f t="shared" si="1"/>
        <v>4.0138573113094145</v>
      </c>
      <c r="R44" s="11" t="e">
        <f t="shared" si="1"/>
        <v>#NUM!</v>
      </c>
      <c r="S44" s="11"/>
      <c r="T44" s="4" t="e">
        <f>SLOPE(C44:R44,C$42:R$42)</f>
        <v>#VALUE!</v>
      </c>
    </row>
    <row r="45" spans="1:21" x14ac:dyDescent="0.25">
      <c r="A45">
        <v>3</v>
      </c>
      <c r="B45" t="s">
        <v>5</v>
      </c>
      <c r="C45" s="11">
        <f t="shared" ref="C45:R45" si="2">LN(C7)</f>
        <v>4.3162873929597918</v>
      </c>
      <c r="D45" s="11"/>
      <c r="E45" s="11"/>
      <c r="F45" s="11"/>
      <c r="G45" s="11">
        <f t="shared" si="2"/>
        <v>4.0342406381523954</v>
      </c>
      <c r="H45" s="11">
        <f t="shared" si="2"/>
        <v>3.7616651238395842</v>
      </c>
      <c r="I45" s="11">
        <f t="shared" si="2"/>
        <v>3.7081917651463092</v>
      </c>
      <c r="J45" s="11">
        <f t="shared" si="2"/>
        <v>3.6805952345262387</v>
      </c>
      <c r="K45" s="11">
        <f t="shared" si="2"/>
        <v>3.6114583071453517</v>
      </c>
      <c r="L45" s="11">
        <f t="shared" si="2"/>
        <v>3.5681232529781366</v>
      </c>
      <c r="M45" s="11">
        <f t="shared" si="2"/>
        <v>3.5157158351047473</v>
      </c>
      <c r="N45" s="11">
        <f t="shared" si="2"/>
        <v>3.4725873777488281</v>
      </c>
      <c r="O45" s="11">
        <f t="shared" si="2"/>
        <v>3.4035279970004377</v>
      </c>
      <c r="P45" s="11">
        <f t="shared" si="2"/>
        <v>3.4388142452334622</v>
      </c>
      <c r="Q45" s="11">
        <f t="shared" si="2"/>
        <v>3.4131259525274293</v>
      </c>
      <c r="R45" s="11">
        <f t="shared" si="2"/>
        <v>3.3463891451671604</v>
      </c>
      <c r="S45" s="11"/>
      <c r="T45" s="4">
        <f t="shared" ref="T45:T74" si="3">SLOPE(C45:R45,C$42:R$42)</f>
        <v>-6.0459057945016367E-2</v>
      </c>
    </row>
    <row r="46" spans="1:21" x14ac:dyDescent="0.25">
      <c r="A46">
        <v>5</v>
      </c>
      <c r="B46" t="s">
        <v>6</v>
      </c>
      <c r="C46" s="11">
        <f t="shared" ref="C46:Q46" si="4">LN(C8)</f>
        <v>4.9115513358723568</v>
      </c>
      <c r="D46" s="11">
        <f t="shared" si="4"/>
        <v>4.9136103115243817</v>
      </c>
      <c r="E46" s="11">
        <f t="shared" si="4"/>
        <v>4.8932021972041602</v>
      </c>
      <c r="F46" s="11">
        <f t="shared" si="4"/>
        <v>4.8715264717251197</v>
      </c>
      <c r="G46" s="11">
        <f t="shared" si="4"/>
        <v>4.8856010317256793</v>
      </c>
      <c r="H46" s="11">
        <f t="shared" si="4"/>
        <v>4.7168904355984989</v>
      </c>
      <c r="I46" s="11">
        <f t="shared" si="4"/>
        <v>4.6952850754303519</v>
      </c>
      <c r="J46" s="11">
        <f t="shared" si="4"/>
        <v>4.6097596383218988</v>
      </c>
      <c r="K46" s="11">
        <f t="shared" si="4"/>
        <v>4.3959295398428733</v>
      </c>
      <c r="L46" s="11">
        <f t="shared" si="4"/>
        <v>4.3568370236002218</v>
      </c>
      <c r="M46" s="11">
        <f t="shared" si="4"/>
        <v>4.3704599983024162</v>
      </c>
      <c r="N46" s="11">
        <f t="shared" si="4"/>
        <v>4.2901854310083021</v>
      </c>
      <c r="O46" s="11">
        <f t="shared" si="4"/>
        <v>4.1985544161225308</v>
      </c>
      <c r="P46" s="11">
        <f t="shared" si="4"/>
        <v>4.1621589618059573</v>
      </c>
      <c r="Q46" s="11">
        <f t="shared" si="4"/>
        <v>4.1080830883326138</v>
      </c>
      <c r="R46" s="11"/>
      <c r="S46" s="11"/>
      <c r="T46" s="4">
        <f t="shared" si="3"/>
        <v>-6.605883699720709E-2</v>
      </c>
    </row>
    <row r="47" spans="1:21" x14ac:dyDescent="0.25">
      <c r="A47">
        <v>6</v>
      </c>
      <c r="B47" t="s">
        <v>7</v>
      </c>
      <c r="C47" s="11">
        <f t="shared" ref="C47:S47" si="5">LN(C9)</f>
        <v>4.2903224454635405</v>
      </c>
      <c r="D47" s="11">
        <f t="shared" si="5"/>
        <v>4.2250803842111555</v>
      </c>
      <c r="E47" s="11">
        <f t="shared" si="5"/>
        <v>4.2208303594948751</v>
      </c>
      <c r="F47" s="11">
        <f t="shared" si="5"/>
        <v>4.2301857851335143</v>
      </c>
      <c r="G47" s="11">
        <f t="shared" si="5"/>
        <v>4.1543415361283964</v>
      </c>
      <c r="H47" s="11">
        <f t="shared" si="5"/>
        <v>4.0237432550385535</v>
      </c>
      <c r="I47" s="11">
        <f t="shared" si="5"/>
        <v>3.916214210046614</v>
      </c>
      <c r="J47" s="11">
        <f t="shared" si="5"/>
        <v>3.9308447596687337</v>
      </c>
      <c r="K47" s="11">
        <f t="shared" si="5"/>
        <v>3.8480176754522337</v>
      </c>
      <c r="L47" s="11">
        <f t="shared" si="5"/>
        <v>3.7588718259339711</v>
      </c>
      <c r="M47" s="11">
        <f t="shared" si="5"/>
        <v>3.8366526984033693</v>
      </c>
      <c r="N47" s="11">
        <f t="shared" si="5"/>
        <v>3.7639869266007415</v>
      </c>
      <c r="O47" s="11">
        <f t="shared" si="5"/>
        <v>3.6187251941907292</v>
      </c>
      <c r="P47" s="11">
        <f t="shared" si="5"/>
        <v>3.4989288701554906</v>
      </c>
      <c r="Q47" s="11">
        <f t="shared" si="5"/>
        <v>3.3721118007670587</v>
      </c>
      <c r="R47" s="11">
        <f t="shared" si="5"/>
        <v>3.2104403460470992</v>
      </c>
      <c r="S47" s="11" t="e">
        <f t="shared" si="5"/>
        <v>#NUM!</v>
      </c>
      <c r="T47" s="4" t="e">
        <f>SLOPE(C47:S47,C$42:S$42)</f>
        <v>#NUM!</v>
      </c>
    </row>
    <row r="48" spans="1:21" x14ac:dyDescent="0.25">
      <c r="A48">
        <v>7</v>
      </c>
      <c r="B48" t="s">
        <v>8</v>
      </c>
      <c r="C48" s="11"/>
      <c r="D48" s="11"/>
      <c r="E48" s="11"/>
      <c r="F48" s="11"/>
      <c r="G48" s="11"/>
      <c r="H48" s="11">
        <f t="shared" ref="H48:R48" si="6">LN(H10)</f>
        <v>4.6608886747444354</v>
      </c>
      <c r="I48" s="11">
        <f t="shared" si="6"/>
        <v>4.5962303444186174</v>
      </c>
      <c r="J48" s="11">
        <f t="shared" si="6"/>
        <v>4.5413780529003116</v>
      </c>
      <c r="K48" s="11">
        <f t="shared" si="6"/>
        <v>4.454463568563388</v>
      </c>
      <c r="L48" s="11">
        <f t="shared" si="6"/>
        <v>4.3966689114107513</v>
      </c>
      <c r="M48" s="11">
        <f t="shared" si="6"/>
        <v>4.3129444734864375</v>
      </c>
      <c r="N48" s="11">
        <f t="shared" si="6"/>
        <v>4.2171519914836475</v>
      </c>
      <c r="O48" s="11">
        <f t="shared" si="6"/>
        <v>4.1847944651441731</v>
      </c>
      <c r="P48" s="11">
        <f t="shared" si="6"/>
        <v>4.1797574400702313</v>
      </c>
      <c r="Q48" s="11" t="e">
        <f t="shared" si="6"/>
        <v>#VALUE!</v>
      </c>
      <c r="R48" s="11">
        <f t="shared" si="6"/>
        <v>4.0073331852324712</v>
      </c>
      <c r="S48" s="11"/>
      <c r="T48" s="4" t="e">
        <f t="shared" si="3"/>
        <v>#VALUE!</v>
      </c>
    </row>
    <row r="49" spans="1:20" x14ac:dyDescent="0.25">
      <c r="A49">
        <v>8</v>
      </c>
      <c r="B49" t="s">
        <v>9</v>
      </c>
      <c r="C49" s="11">
        <f t="shared" ref="C49:S49" si="7">LN(C11)</f>
        <v>4.2106450179182611</v>
      </c>
      <c r="D49" s="11">
        <f t="shared" si="7"/>
        <v>4.1358063520296948</v>
      </c>
      <c r="E49" s="11">
        <f t="shared" si="7"/>
        <v>4.2064820621589512</v>
      </c>
      <c r="F49" s="11">
        <f t="shared" si="7"/>
        <v>4.2028999687764461</v>
      </c>
      <c r="G49" s="11">
        <f t="shared" si="7"/>
        <v>4.1731557426463901</v>
      </c>
      <c r="H49" s="11">
        <f t="shared" si="7"/>
        <v>4.0782151802922169</v>
      </c>
      <c r="I49" s="11">
        <f t="shared" si="7"/>
        <v>4.0071513505197229</v>
      </c>
      <c r="J49" s="11">
        <f t="shared" si="7"/>
        <v>3.9359348254744591</v>
      </c>
      <c r="K49" s="11">
        <f t="shared" si="7"/>
        <v>3.8770173962293306</v>
      </c>
      <c r="L49" s="11">
        <f t="shared" si="7"/>
        <v>3.8531218975079851</v>
      </c>
      <c r="M49" s="11">
        <f t="shared" si="7"/>
        <v>3.7658404952500648</v>
      </c>
      <c r="N49" s="11">
        <f t="shared" si="7"/>
        <v>3.7402852421738362</v>
      </c>
      <c r="O49" s="11">
        <f t="shared" si="7"/>
        <v>3.5647324613710536</v>
      </c>
      <c r="P49" s="11">
        <f t="shared" si="7"/>
        <v>3.5467396869528134</v>
      </c>
      <c r="Q49" s="11">
        <f t="shared" si="7"/>
        <v>3.508855256368665</v>
      </c>
      <c r="R49" s="11" t="e">
        <f t="shared" si="7"/>
        <v>#NUM!</v>
      </c>
      <c r="S49" s="11" t="e">
        <f t="shared" si="7"/>
        <v>#NUM!</v>
      </c>
      <c r="T49" s="4" t="e">
        <f>SLOPE(C49:S49,C$42:S$42)</f>
        <v>#NUM!</v>
      </c>
    </row>
    <row r="50" spans="1:20" x14ac:dyDescent="0.25">
      <c r="A50">
        <v>9</v>
      </c>
      <c r="B50" t="s">
        <v>10</v>
      </c>
      <c r="C50" s="11">
        <f t="shared" ref="C50:R50" si="8">LN(C12)</f>
        <v>4.1276181389850262</v>
      </c>
      <c r="D50" s="11">
        <f t="shared" si="8"/>
        <v>4.0217738693872649</v>
      </c>
      <c r="E50" s="11">
        <f t="shared" si="8"/>
        <v>3.998017198595007</v>
      </c>
      <c r="F50" s="11">
        <f t="shared" si="8"/>
        <v>3.9514360077849813</v>
      </c>
      <c r="G50" s="11">
        <f t="shared" si="8"/>
        <v>3.9512437185814275</v>
      </c>
      <c r="H50" s="11">
        <f t="shared" si="8"/>
        <v>3.8394523125933104</v>
      </c>
      <c r="I50" s="11">
        <f t="shared" si="8"/>
        <v>3.8220982979001592</v>
      </c>
      <c r="J50" s="11">
        <f t="shared" si="8"/>
        <v>3.7383836490170252</v>
      </c>
      <c r="K50" s="11">
        <f t="shared" si="8"/>
        <v>3.7094171053314842</v>
      </c>
      <c r="L50" s="11">
        <f t="shared" si="8"/>
        <v>3.6433589388121268</v>
      </c>
      <c r="M50" s="11">
        <f t="shared" si="8"/>
        <v>3.5862928653388351</v>
      </c>
      <c r="N50" s="11">
        <f t="shared" si="8"/>
        <v>3.5189804173185388</v>
      </c>
      <c r="O50" s="11">
        <f t="shared" si="8"/>
        <v>3.4471263135505552</v>
      </c>
      <c r="P50" s="11">
        <f t="shared" si="8"/>
        <v>3.422958873443668</v>
      </c>
      <c r="Q50" s="11">
        <f t="shared" si="8"/>
        <v>3.3382575818882811</v>
      </c>
      <c r="R50" s="11">
        <f t="shared" si="8"/>
        <v>3.3028492586443794</v>
      </c>
      <c r="S50" s="11"/>
      <c r="T50" s="4">
        <f t="shared" si="3"/>
        <v>-5.438014519622543E-2</v>
      </c>
    </row>
    <row r="51" spans="1:20" x14ac:dyDescent="0.25">
      <c r="A51">
        <v>10</v>
      </c>
      <c r="B51" t="s">
        <v>11</v>
      </c>
      <c r="C51" s="11">
        <f t="shared" ref="C51:R51" si="9">LN(C13)</f>
        <v>4.2413267525707461</v>
      </c>
      <c r="D51" s="11">
        <f t="shared" si="9"/>
        <v>4.1946422835374646</v>
      </c>
      <c r="E51" s="11">
        <f t="shared" si="9"/>
        <v>4.1169211164010058</v>
      </c>
      <c r="F51" s="11">
        <f t="shared" si="9"/>
        <v>4.0111440962959533</v>
      </c>
      <c r="G51" s="11">
        <f t="shared" si="9"/>
        <v>3.9413876140580499</v>
      </c>
      <c r="H51" s="11">
        <f t="shared" si="9"/>
        <v>3.8372994592322094</v>
      </c>
      <c r="I51" s="11">
        <f t="shared" si="9"/>
        <v>3.7602694502006093</v>
      </c>
      <c r="J51" s="11">
        <f t="shared" si="9"/>
        <v>3.6913763343125234</v>
      </c>
      <c r="K51" s="11">
        <f t="shared" si="9"/>
        <v>3.743130868945852</v>
      </c>
      <c r="L51" s="11">
        <f t="shared" si="9"/>
        <v>3.7483269127573564</v>
      </c>
      <c r="M51" s="11">
        <f t="shared" si="9"/>
        <v>3.7096619932964647</v>
      </c>
      <c r="N51" s="11" t="e">
        <f t="shared" si="9"/>
        <v>#VALUE!</v>
      </c>
      <c r="O51" s="11">
        <f t="shared" si="9"/>
        <v>3.5948434621873422</v>
      </c>
      <c r="P51" s="11">
        <f t="shared" si="9"/>
        <v>3.5298837226234783</v>
      </c>
      <c r="Q51" s="11">
        <f t="shared" si="9"/>
        <v>3.5195728343974766</v>
      </c>
      <c r="R51" s="11" t="e">
        <f t="shared" si="9"/>
        <v>#NUM!</v>
      </c>
      <c r="S51" s="11"/>
      <c r="T51" s="4" t="e">
        <f t="shared" si="3"/>
        <v>#VALUE!</v>
      </c>
    </row>
    <row r="52" spans="1:20" x14ac:dyDescent="0.25">
      <c r="A52">
        <v>11</v>
      </c>
      <c r="B52" t="s">
        <v>12</v>
      </c>
      <c r="C52" s="11">
        <f t="shared" ref="C52:R52" si="10">LN(C14)</f>
        <v>4.1493061202960746</v>
      </c>
      <c r="D52" s="11">
        <f t="shared" si="10"/>
        <v>4.070564033556697</v>
      </c>
      <c r="E52" s="11">
        <f t="shared" si="10"/>
        <v>4.0306945351456447</v>
      </c>
      <c r="F52" s="11">
        <f t="shared" si="10"/>
        <v>4.0098754055956505</v>
      </c>
      <c r="G52" s="11">
        <f t="shared" si="10"/>
        <v>3.972741740462852</v>
      </c>
      <c r="H52" s="11">
        <f t="shared" si="10"/>
        <v>3.8689067143545182</v>
      </c>
      <c r="I52" s="11">
        <f t="shared" si="10"/>
        <v>3.8172726688823353</v>
      </c>
      <c r="J52" s="11">
        <f t="shared" si="10"/>
        <v>3.751854253275325</v>
      </c>
      <c r="K52" s="11">
        <f t="shared" si="10"/>
        <v>3.6730041049556461</v>
      </c>
      <c r="L52" s="11">
        <f t="shared" si="10"/>
        <v>3.6607371481676561</v>
      </c>
      <c r="M52" s="11">
        <f t="shared" si="10"/>
        <v>3.6275358238728841</v>
      </c>
      <c r="N52" s="11">
        <f t="shared" si="10"/>
        <v>3.5796224681769866</v>
      </c>
      <c r="O52" s="11">
        <f t="shared" si="10"/>
        <v>3.512440560478137</v>
      </c>
      <c r="P52" s="11">
        <f t="shared" si="10"/>
        <v>3.4812400893356918</v>
      </c>
      <c r="Q52" s="11">
        <f t="shared" si="10"/>
        <v>3.4855385300959063</v>
      </c>
      <c r="R52" s="11">
        <f t="shared" si="10"/>
        <v>3.4035279970004377</v>
      </c>
      <c r="S52" s="11"/>
      <c r="T52" s="4">
        <f t="shared" si="3"/>
        <v>-4.9735385254801291E-2</v>
      </c>
    </row>
    <row r="53" spans="1:20" x14ac:dyDescent="0.25">
      <c r="A53">
        <v>12</v>
      </c>
      <c r="B53" t="s">
        <v>13</v>
      </c>
      <c r="C53" s="11">
        <f t="shared" ref="C53:Q53" si="11">LN(C15)</f>
        <v>4.1175726883413075</v>
      </c>
      <c r="D53" s="11">
        <f t="shared" si="11"/>
        <v>4.0866483555876307</v>
      </c>
      <c r="E53" s="11">
        <f t="shared" si="11"/>
        <v>4.0913400532018018</v>
      </c>
      <c r="F53" s="11">
        <f t="shared" si="11"/>
        <v>4.1409100313694216</v>
      </c>
      <c r="G53" s="11">
        <f t="shared" si="11"/>
        <v>4.1185492509189183</v>
      </c>
      <c r="H53" s="11">
        <f t="shared" si="11"/>
        <v>4.0616491793839584</v>
      </c>
      <c r="I53" s="11">
        <f t="shared" si="11"/>
        <v>3.9863880873834527</v>
      </c>
      <c r="J53" s="11">
        <f t="shared" si="11"/>
        <v>3.9589065913269965</v>
      </c>
      <c r="K53" s="11">
        <f t="shared" si="11"/>
        <v>3.8537580972961702</v>
      </c>
      <c r="L53" s="11">
        <f t="shared" si="11"/>
        <v>3.7607348912143643</v>
      </c>
      <c r="M53" s="11">
        <f t="shared" si="11"/>
        <v>3.7237638559674382</v>
      </c>
      <c r="N53" s="11">
        <f t="shared" si="11"/>
        <v>3.7143035064540948</v>
      </c>
      <c r="O53" s="11">
        <f t="shared" si="11"/>
        <v>3.5751506887855933</v>
      </c>
      <c r="P53" s="11">
        <f t="shared" si="11"/>
        <v>3.5395089974596678</v>
      </c>
      <c r="Q53" s="11">
        <f t="shared" si="11"/>
        <v>3.5263605246161616</v>
      </c>
      <c r="R53" s="11"/>
      <c r="S53" s="11"/>
      <c r="T53" s="4">
        <f>SLOPE(C53:Q53,C$42:Q$42)</f>
        <v>-4.8669674885239496E-2</v>
      </c>
    </row>
    <row r="54" spans="1:20" x14ac:dyDescent="0.25">
      <c r="A54">
        <v>35</v>
      </c>
      <c r="B54" t="s">
        <v>36</v>
      </c>
      <c r="C54" s="11" t="e">
        <f t="shared" ref="C54:Q54" si="12">LN(C16)</f>
        <v>#VALUE!</v>
      </c>
      <c r="D54" s="11">
        <f t="shared" si="12"/>
        <v>4.7431043720774051</v>
      </c>
      <c r="E54" s="11" t="e">
        <f t="shared" si="12"/>
        <v>#VALUE!</v>
      </c>
      <c r="F54" s="11" t="e">
        <f t="shared" si="12"/>
        <v>#VALUE!</v>
      </c>
      <c r="G54" s="11" t="e">
        <f t="shared" si="12"/>
        <v>#VALUE!</v>
      </c>
      <c r="H54" s="11" t="e">
        <f t="shared" si="12"/>
        <v>#VALUE!</v>
      </c>
      <c r="I54" s="11">
        <f t="shared" si="12"/>
        <v>4.7649904774355321</v>
      </c>
      <c r="J54" s="11">
        <f t="shared" si="12"/>
        <v>4.6907054740943543</v>
      </c>
      <c r="K54" s="11">
        <f t="shared" si="12"/>
        <v>4.5622626849768144</v>
      </c>
      <c r="L54" s="11">
        <f t="shared" si="12"/>
        <v>4.4183585639212719</v>
      </c>
      <c r="M54" s="11">
        <f t="shared" si="12"/>
        <v>4.2734665614419809</v>
      </c>
      <c r="N54" s="11" t="e">
        <f t="shared" si="12"/>
        <v>#VALUE!</v>
      </c>
      <c r="O54" s="11" t="e">
        <f t="shared" si="12"/>
        <v>#VALUE!</v>
      </c>
      <c r="P54" s="11" t="e">
        <f t="shared" si="12"/>
        <v>#VALUE!</v>
      </c>
      <c r="Q54" s="11" t="e">
        <f t="shared" si="12"/>
        <v>#VALUE!</v>
      </c>
      <c r="R54" s="11"/>
      <c r="S54" s="11"/>
      <c r="T54" s="4" t="e">
        <f>SLOPE(C54:Q54,C$42:Q$42)</f>
        <v>#VALUE!</v>
      </c>
    </row>
    <row r="55" spans="1:20" x14ac:dyDescent="0.25">
      <c r="A55">
        <v>13</v>
      </c>
      <c r="B55" t="s">
        <v>14</v>
      </c>
      <c r="C55" s="11">
        <f t="shared" ref="C55:R55" si="13">LN(C17)</f>
        <v>4.1290679982804859</v>
      </c>
      <c r="D55" s="11">
        <f t="shared" si="13"/>
        <v>4.0585446580909137</v>
      </c>
      <c r="E55" s="11">
        <f t="shared" si="13"/>
        <v>4.0009492146225476</v>
      </c>
      <c r="F55" s="11">
        <f t="shared" si="13"/>
        <v>3.9961803134348695</v>
      </c>
      <c r="G55" s="11">
        <f t="shared" si="13"/>
        <v>3.9152178963246653</v>
      </c>
      <c r="H55" s="11">
        <f t="shared" si="13"/>
        <v>3.863462814812769</v>
      </c>
      <c r="I55" s="11">
        <f t="shared" si="13"/>
        <v>3.8006444174447567</v>
      </c>
      <c r="J55" s="11">
        <f t="shared" si="13"/>
        <v>3.7436043538031827</v>
      </c>
      <c r="K55" s="11">
        <f t="shared" si="13"/>
        <v>3.6928714753834737</v>
      </c>
      <c r="L55" s="11">
        <f t="shared" si="13"/>
        <v>3.7147908358984369</v>
      </c>
      <c r="M55" s="11">
        <f t="shared" si="13"/>
        <v>3.6370597053841398</v>
      </c>
      <c r="N55" s="11">
        <f t="shared" si="13"/>
        <v>3.5779478934066544</v>
      </c>
      <c r="O55" s="11">
        <f t="shared" si="13"/>
        <v>3.5776685247779345</v>
      </c>
      <c r="P55" s="11">
        <f t="shared" si="13"/>
        <v>3.5354368568703585</v>
      </c>
      <c r="Q55" s="11">
        <f t="shared" si="13"/>
        <v>3.4242626545931514</v>
      </c>
      <c r="R55" s="11">
        <f t="shared" si="13"/>
        <v>3.3707381741774469</v>
      </c>
      <c r="S55" s="11"/>
      <c r="T55" s="4">
        <f t="shared" si="3"/>
        <v>-4.7513315633574811E-2</v>
      </c>
    </row>
    <row r="56" spans="1:20" x14ac:dyDescent="0.25">
      <c r="A56">
        <v>14</v>
      </c>
      <c r="B56" t="s">
        <v>15</v>
      </c>
      <c r="C56" s="11">
        <f t="shared" ref="C56:R56" si="14">LN(C18)</f>
        <v>4.9903645572538959</v>
      </c>
      <c r="D56" s="11">
        <f t="shared" si="14"/>
        <v>4.9539943933821098</v>
      </c>
      <c r="E56" s="11">
        <f t="shared" si="14"/>
        <v>4.9324575130322321</v>
      </c>
      <c r="F56" s="11">
        <f t="shared" si="14"/>
        <v>4.9094143467388509</v>
      </c>
      <c r="G56" s="11">
        <f t="shared" si="14"/>
        <v>4.902233120245624</v>
      </c>
      <c r="H56" s="11">
        <f t="shared" si="14"/>
        <v>4.8212488395801794</v>
      </c>
      <c r="I56" s="11">
        <f t="shared" si="14"/>
        <v>4.6842585923070548</v>
      </c>
      <c r="J56" s="11">
        <f t="shared" si="14"/>
        <v>4.5978434106016302</v>
      </c>
      <c r="K56" s="11">
        <f t="shared" si="14"/>
        <v>4.573576314396913</v>
      </c>
      <c r="L56" s="11">
        <f t="shared" si="14"/>
        <v>4.5195033592309999</v>
      </c>
      <c r="M56" s="11">
        <f t="shared" si="14"/>
        <v>4.5089896275141221</v>
      </c>
      <c r="N56" s="11">
        <f t="shared" si="14"/>
        <v>4.4813061987657052</v>
      </c>
      <c r="O56" s="11">
        <f t="shared" si="14"/>
        <v>4.4208867058805961</v>
      </c>
      <c r="P56" s="11">
        <f t="shared" si="14"/>
        <v>4.3965457207730845</v>
      </c>
      <c r="Q56" s="11"/>
      <c r="R56" s="11">
        <f t="shared" si="14"/>
        <v>4.3150852289200001</v>
      </c>
      <c r="S56" s="11"/>
      <c r="T56" s="4">
        <f t="shared" si="3"/>
        <v>-4.9461798072219912E-2</v>
      </c>
    </row>
    <row r="57" spans="1:20" x14ac:dyDescent="0.25">
      <c r="A57">
        <v>15</v>
      </c>
      <c r="B57" t="s">
        <v>16</v>
      </c>
      <c r="C57" s="11">
        <f t="shared" ref="C57:S57" si="15">LN(C19)</f>
        <v>4.0604430105464191</v>
      </c>
      <c r="D57" s="11">
        <f t="shared" si="15"/>
        <v>4.0273140497628805</v>
      </c>
      <c r="E57" s="11">
        <f t="shared" si="15"/>
        <v>3.9871304779149512</v>
      </c>
      <c r="F57" s="11">
        <f t="shared" si="15"/>
        <v>4.0009492146225476</v>
      </c>
      <c r="G57" s="11">
        <f t="shared" si="15"/>
        <v>3.9180050771056933</v>
      </c>
      <c r="H57" s="11">
        <f t="shared" si="15"/>
        <v>3.8584112359794971</v>
      </c>
      <c r="I57" s="11">
        <f t="shared" si="15"/>
        <v>3.7716108517114013</v>
      </c>
      <c r="J57" s="11">
        <f t="shared" si="15"/>
        <v>3.7013019741124933</v>
      </c>
      <c r="K57" s="11">
        <f t="shared" si="15"/>
        <v>3.6328380632303117</v>
      </c>
      <c r="L57" s="11">
        <f t="shared" si="15"/>
        <v>3.5779478934066544</v>
      </c>
      <c r="M57" s="11">
        <f t="shared" si="15"/>
        <v>3.5251833614431467</v>
      </c>
      <c r="N57" s="11">
        <f t="shared" si="15"/>
        <v>3.4885975719429889</v>
      </c>
      <c r="O57" s="11">
        <f t="shared" si="15"/>
        <v>3.4088348087913669</v>
      </c>
      <c r="P57" s="11">
        <f t="shared" si="15"/>
        <v>3.3874364664121184</v>
      </c>
      <c r="Q57" s="11">
        <f t="shared" si="15"/>
        <v>3.4660483539817717</v>
      </c>
      <c r="R57" s="11">
        <f t="shared" si="15"/>
        <v>3.4657359027997265</v>
      </c>
      <c r="S57" s="11">
        <f t="shared" si="15"/>
        <v>3.4339872044851463</v>
      </c>
      <c r="T57" s="4">
        <f>SLOPE(C57:S57,C$42:S$42)</f>
        <v>-4.6321277177678082E-2</v>
      </c>
    </row>
    <row r="58" spans="1:20" x14ac:dyDescent="0.25">
      <c r="A58">
        <v>16</v>
      </c>
      <c r="B58" t="s">
        <v>17</v>
      </c>
      <c r="C58" s="11">
        <f t="shared" ref="C58:S58" si="16">LN(C20)</f>
        <v>4.3086491648691059</v>
      </c>
      <c r="D58" s="11">
        <f t="shared" si="16"/>
        <v>4.3000027991952914</v>
      </c>
      <c r="E58" s="11">
        <f t="shared" si="16"/>
        <v>4.2293124226325851</v>
      </c>
      <c r="F58" s="11">
        <f t="shared" si="16"/>
        <v>4.2588698110478989</v>
      </c>
      <c r="G58" s="11">
        <f t="shared" si="16"/>
        <v>4.2356994381033033</v>
      </c>
      <c r="H58" s="11">
        <f t="shared" si="16"/>
        <v>4.2090116372002271</v>
      </c>
      <c r="I58" s="11">
        <f t="shared" si="16"/>
        <v>4.1429759836338373</v>
      </c>
      <c r="J58" s="11">
        <f t="shared" si="16"/>
        <v>4.1785325126471262</v>
      </c>
      <c r="K58" s="11">
        <f t="shared" si="16"/>
        <v>4.0797384098327383</v>
      </c>
      <c r="L58" s="11">
        <f t="shared" si="16"/>
        <v>4.0071513505197229</v>
      </c>
      <c r="M58" s="11">
        <f t="shared" si="16"/>
        <v>4.058026299547989</v>
      </c>
      <c r="N58" s="11">
        <f t="shared" si="16"/>
        <v>3.7447870860522321</v>
      </c>
      <c r="O58" s="11">
        <f t="shared" si="16"/>
        <v>3.9359348254744591</v>
      </c>
      <c r="P58" s="11">
        <f t="shared" si="16"/>
        <v>3.7147908358984369</v>
      </c>
      <c r="Q58" s="11">
        <f t="shared" si="16"/>
        <v>3.6691868207682004</v>
      </c>
      <c r="R58" s="11">
        <f t="shared" si="16"/>
        <v>3.6417878465800855</v>
      </c>
      <c r="S58" s="11" t="e">
        <f t="shared" si="16"/>
        <v>#NUM!</v>
      </c>
      <c r="T58" s="4" t="e">
        <f>SLOPE(C58:S58,C$42:S$42)</f>
        <v>#NUM!</v>
      </c>
    </row>
    <row r="59" spans="1:20" x14ac:dyDescent="0.25">
      <c r="A59">
        <v>17</v>
      </c>
      <c r="B59" t="s">
        <v>18</v>
      </c>
      <c r="C59" s="11">
        <f t="shared" ref="C59:Q59" si="17">LN(C21)</f>
        <v>4.6803704185510266</v>
      </c>
      <c r="D59" s="11">
        <f t="shared" si="17"/>
        <v>4.6461201723170458</v>
      </c>
      <c r="E59" s="11">
        <f t="shared" si="17"/>
        <v>4.6405373298253823</v>
      </c>
      <c r="F59" s="11">
        <f t="shared" si="17"/>
        <v>4.5907669556773474</v>
      </c>
      <c r="G59" s="11">
        <f t="shared" si="17"/>
        <v>4.5590215299621111</v>
      </c>
      <c r="H59" s="11">
        <f t="shared" si="17"/>
        <v>4.5167760352254964</v>
      </c>
      <c r="I59" s="11">
        <f t="shared" si="17"/>
        <v>4.4704952826614894</v>
      </c>
      <c r="J59" s="11">
        <f t="shared" si="17"/>
        <v>4.4216078597580042</v>
      </c>
      <c r="K59" s="11">
        <f t="shared" si="17"/>
        <v>4.3793981833201894</v>
      </c>
      <c r="L59" s="11">
        <f t="shared" si="17"/>
        <v>4.3319168501884313</v>
      </c>
      <c r="M59" s="11">
        <f t="shared" si="17"/>
        <v>4.2815154530774926</v>
      </c>
      <c r="N59" s="11"/>
      <c r="O59" s="11">
        <f t="shared" si="17"/>
        <v>4.1962992847450939</v>
      </c>
      <c r="P59" s="11">
        <f t="shared" si="17"/>
        <v>4.1432934439539642</v>
      </c>
      <c r="Q59" s="11">
        <f t="shared" si="17"/>
        <v>4.0674871080522177</v>
      </c>
      <c r="R59" s="11"/>
      <c r="S59" s="11"/>
      <c r="T59" s="4">
        <f>SLOPE(C59:Q59,C$42:Q$42)</f>
        <v>-4.3718443058870272E-2</v>
      </c>
    </row>
    <row r="60" spans="1:20" x14ac:dyDescent="0.25">
      <c r="A60">
        <v>18</v>
      </c>
      <c r="B60" t="s">
        <v>19</v>
      </c>
      <c r="C60" s="11">
        <f t="shared" ref="C60:P60" si="18">LN(C22)</f>
        <v>4.0481260884204868</v>
      </c>
      <c r="D60" s="11">
        <f t="shared" si="18"/>
        <v>3.9828541861887374</v>
      </c>
      <c r="E60" s="11">
        <f t="shared" si="18"/>
        <v>3.9958125311578292</v>
      </c>
      <c r="F60" s="11">
        <f t="shared" si="18"/>
        <v>3.833628938000134</v>
      </c>
      <c r="G60" s="11">
        <f t="shared" si="18"/>
        <v>3.8236288546655506</v>
      </c>
      <c r="H60" s="11"/>
      <c r="I60" s="11"/>
      <c r="J60" s="11">
        <f t="shared" si="18"/>
        <v>3.730501128804756</v>
      </c>
      <c r="K60" s="11">
        <f t="shared" si="18"/>
        <v>3.7667659927710075</v>
      </c>
      <c r="L60" s="11">
        <f t="shared" si="18"/>
        <v>3.5835189384561099</v>
      </c>
      <c r="M60" s="11">
        <f t="shared" si="18"/>
        <v>3.6171148878846253</v>
      </c>
      <c r="N60" s="11">
        <f t="shared" si="18"/>
        <v>3.6109179126442243</v>
      </c>
      <c r="O60" s="11">
        <f t="shared" si="18"/>
        <v>3.5263605246161616</v>
      </c>
      <c r="P60" s="11">
        <f t="shared" si="18"/>
        <v>3.3322045101752038</v>
      </c>
      <c r="Q60" s="11"/>
      <c r="R60" s="11"/>
      <c r="S60" s="11"/>
      <c r="T60" s="4">
        <f>SLOPE(C60:P60,C$42:P$42)</f>
        <v>-4.5463551966859923E-2</v>
      </c>
    </row>
    <row r="61" spans="1:20" x14ac:dyDescent="0.25">
      <c r="A61">
        <v>19</v>
      </c>
      <c r="B61" t="s">
        <v>20</v>
      </c>
      <c r="C61" s="11" t="e">
        <f t="shared" ref="C61:R61" si="19">LN(C23)</f>
        <v>#VALUE!</v>
      </c>
      <c r="D61" s="11" t="e">
        <f t="shared" si="19"/>
        <v>#VALUE!</v>
      </c>
      <c r="E61" s="11" t="e">
        <f t="shared" si="19"/>
        <v>#VALUE!</v>
      </c>
      <c r="F61" s="11" t="e">
        <f t="shared" si="19"/>
        <v>#VALUE!</v>
      </c>
      <c r="G61" s="11" t="e">
        <f t="shared" si="19"/>
        <v>#VALUE!</v>
      </c>
      <c r="H61" s="11">
        <f t="shared" si="19"/>
        <v>3.8212226411016492</v>
      </c>
      <c r="I61" s="11">
        <f t="shared" si="19"/>
        <v>3.8514233832992164</v>
      </c>
      <c r="J61" s="11">
        <f t="shared" si="19"/>
        <v>3.9425522104629689</v>
      </c>
      <c r="K61" s="11">
        <f t="shared" si="19"/>
        <v>3.695606774863363</v>
      </c>
      <c r="L61" s="11">
        <f t="shared" si="19"/>
        <v>3.6709700335703683</v>
      </c>
      <c r="M61" s="11">
        <f t="shared" si="19"/>
        <v>3.5652983923425818</v>
      </c>
      <c r="N61" s="11">
        <f t="shared" si="19"/>
        <v>3.545874759696932</v>
      </c>
      <c r="O61" s="11">
        <f t="shared" si="19"/>
        <v>3.6362695038416391</v>
      </c>
      <c r="P61" s="11">
        <f t="shared" si="19"/>
        <v>3.571502585960364</v>
      </c>
      <c r="Q61" s="11">
        <f t="shared" si="19"/>
        <v>3.4448952369278749</v>
      </c>
      <c r="R61" s="11">
        <f t="shared" si="19"/>
        <v>3.4339872044851463</v>
      </c>
      <c r="S61" s="11"/>
      <c r="T61" s="4" t="e">
        <f t="shared" si="3"/>
        <v>#VALUE!</v>
      </c>
    </row>
    <row r="62" spans="1:20" x14ac:dyDescent="0.25">
      <c r="A62">
        <v>20</v>
      </c>
      <c r="B62" t="s">
        <v>21</v>
      </c>
      <c r="C62" s="11">
        <f t="shared" ref="C62:S62" si="20">LN(C24)</f>
        <v>3.7235223975574758</v>
      </c>
      <c r="D62" s="11">
        <f t="shared" si="20"/>
        <v>3.6643305811925235</v>
      </c>
      <c r="E62" s="11">
        <f t="shared" si="20"/>
        <v>3.6373229671995344</v>
      </c>
      <c r="F62" s="11">
        <f t="shared" si="20"/>
        <v>3.6022316473882641</v>
      </c>
      <c r="G62" s="11">
        <f t="shared" si="20"/>
        <v>3.6011405398059297</v>
      </c>
      <c r="H62" s="11">
        <f t="shared" si="20"/>
        <v>3.4809323496810092</v>
      </c>
      <c r="I62" s="11">
        <f t="shared" si="20"/>
        <v>3.459466289786131</v>
      </c>
      <c r="J62" s="11">
        <f t="shared" si="20"/>
        <v>3.3816747151732915</v>
      </c>
      <c r="K62" s="11">
        <f t="shared" si="20"/>
        <v>3.3192639988994692</v>
      </c>
      <c r="L62" s="11">
        <f t="shared" si="20"/>
        <v>3.2999026635105739</v>
      </c>
      <c r="M62" s="11">
        <f t="shared" si="20"/>
        <v>3.2630840795325211</v>
      </c>
      <c r="N62" s="11">
        <f t="shared" si="20"/>
        <v>3.2232661731694936</v>
      </c>
      <c r="O62" s="11">
        <f t="shared" si="20"/>
        <v>3.1896529661912973</v>
      </c>
      <c r="P62" s="11">
        <f t="shared" si="20"/>
        <v>3.1755507001298273</v>
      </c>
      <c r="Q62" s="11">
        <f t="shared" si="20"/>
        <v>3.1354942159291497</v>
      </c>
      <c r="R62" s="11" t="e">
        <f t="shared" si="20"/>
        <v>#NUM!</v>
      </c>
      <c r="S62" s="11" t="e">
        <f t="shared" si="20"/>
        <v>#NUM!</v>
      </c>
      <c r="T62" s="4" t="e">
        <f>SLOPE(C62:S62,C$42:S$42)</f>
        <v>#NUM!</v>
      </c>
    </row>
    <row r="63" spans="1:20" x14ac:dyDescent="0.25">
      <c r="A63">
        <v>21</v>
      </c>
      <c r="B63" t="s">
        <v>22</v>
      </c>
      <c r="C63" s="11">
        <f t="shared" ref="C63:R63" si="21">LN(C25)</f>
        <v>5.393900236441767</v>
      </c>
      <c r="D63" s="11">
        <f t="shared" si="21"/>
        <v>5.3415684085423516</v>
      </c>
      <c r="E63" s="11">
        <f t="shared" si="21"/>
        <v>5.3798512695292988</v>
      </c>
      <c r="F63" s="11">
        <f t="shared" si="21"/>
        <v>5.362980879873759</v>
      </c>
      <c r="G63" s="11">
        <f t="shared" si="21"/>
        <v>5.3289920508159554</v>
      </c>
      <c r="H63" s="11">
        <f t="shared" si="21"/>
        <v>5.2353243172201145</v>
      </c>
      <c r="I63" s="11">
        <f t="shared" si="21"/>
        <v>5.2553576721079009</v>
      </c>
      <c r="J63" s="11">
        <f t="shared" si="21"/>
        <v>5.1740571491673517</v>
      </c>
      <c r="K63" s="11">
        <f t="shared" si="21"/>
        <v>5.0734848898018656</v>
      </c>
      <c r="L63" s="11">
        <f t="shared" si="21"/>
        <v>4.9844966364865613</v>
      </c>
      <c r="M63" s="11">
        <f t="shared" si="21"/>
        <v>4.9122136119184923</v>
      </c>
      <c r="N63" s="11">
        <f t="shared" si="21"/>
        <v>4.9114041038343998</v>
      </c>
      <c r="O63" s="11">
        <f t="shared" si="21"/>
        <v>4.8215710564349088</v>
      </c>
      <c r="P63" s="11">
        <f t="shared" si="21"/>
        <v>4.8815132137698782</v>
      </c>
      <c r="Q63" s="11">
        <f t="shared" si="21"/>
        <v>4.8770277080929008</v>
      </c>
      <c r="R63" s="11">
        <f t="shared" si="21"/>
        <v>4.8567845692779956</v>
      </c>
      <c r="S63" s="11"/>
      <c r="T63" s="4">
        <f t="shared" si="3"/>
        <v>-4.3973523028251783E-2</v>
      </c>
    </row>
    <row r="64" spans="1:20" x14ac:dyDescent="0.25">
      <c r="A64">
        <v>22</v>
      </c>
      <c r="B64" t="s">
        <v>23</v>
      </c>
      <c r="C64" s="11">
        <f t="shared" ref="C64:R64" si="22">LN(C26)</f>
        <v>4.0894995105589009</v>
      </c>
      <c r="D64" s="11">
        <f t="shared" si="22"/>
        <v>4.0618213705165402</v>
      </c>
      <c r="E64" s="11">
        <f t="shared" si="22"/>
        <v>4.0248158329032684</v>
      </c>
      <c r="F64" s="11">
        <f t="shared" si="22"/>
        <v>4.0255302462217406</v>
      </c>
      <c r="G64" s="11">
        <f t="shared" si="22"/>
        <v>3.9674577123162469</v>
      </c>
      <c r="H64" s="11">
        <f t="shared" si="22"/>
        <v>3.9021746693733315</v>
      </c>
      <c r="I64" s="11">
        <f t="shared" si="22"/>
        <v>3.807550983831435</v>
      </c>
      <c r="J64" s="11">
        <f t="shared" si="22"/>
        <v>3.7768903314366495</v>
      </c>
      <c r="K64" s="11">
        <f t="shared" si="22"/>
        <v>3.7240052560893107</v>
      </c>
      <c r="L64" s="11">
        <f t="shared" si="22"/>
        <v>3.7551352498910018</v>
      </c>
      <c r="M64" s="11">
        <f t="shared" si="22"/>
        <v>3.7015488572145991</v>
      </c>
      <c r="N64" s="11">
        <f t="shared" si="22"/>
        <v>3.6309854756950335</v>
      </c>
      <c r="O64" s="11">
        <f t="shared" si="22"/>
        <v>3.6057695473909299</v>
      </c>
      <c r="P64" s="11">
        <f t="shared" si="22"/>
        <v>3.5737491468603051</v>
      </c>
      <c r="Q64" s="11">
        <f t="shared" si="22"/>
        <v>3.5148236417370144</v>
      </c>
      <c r="R64" s="11">
        <f t="shared" si="22"/>
        <v>3.4604092412940015</v>
      </c>
      <c r="S64" s="11"/>
      <c r="T64" s="4">
        <f t="shared" si="3"/>
        <v>-4.2434516681423548E-2</v>
      </c>
    </row>
    <row r="65" spans="1:20" x14ac:dyDescent="0.25">
      <c r="A65">
        <v>23</v>
      </c>
      <c r="B65" t="s">
        <v>24</v>
      </c>
      <c r="C65" s="11"/>
      <c r="D65" s="11">
        <f t="shared" ref="D65:M65" si="23">LN(D27)</f>
        <v>5.1724706566820613</v>
      </c>
      <c r="E65" s="11"/>
      <c r="F65" s="11"/>
      <c r="G65" s="11"/>
      <c r="H65" s="11"/>
      <c r="I65" s="11">
        <f t="shared" si="23"/>
        <v>4.8815132137698782</v>
      </c>
      <c r="J65" s="11">
        <f t="shared" si="23"/>
        <v>4.8369166261095691</v>
      </c>
      <c r="K65" s="11">
        <f t="shared" si="23"/>
        <v>4.8375509426547829</v>
      </c>
      <c r="L65" s="11">
        <f t="shared" si="23"/>
        <v>4.7776939003019345</v>
      </c>
      <c r="M65" s="11">
        <f t="shared" si="23"/>
        <v>4.733387483788845</v>
      </c>
      <c r="N65" s="11"/>
      <c r="O65" s="11"/>
      <c r="P65" s="11"/>
      <c r="Q65" s="11"/>
      <c r="R65" s="11"/>
      <c r="S65" s="11"/>
      <c r="T65" s="4">
        <f>SLOPE(D65:M65,D$42:M$42)</f>
        <v>-4.8196337482345211E-2</v>
      </c>
    </row>
    <row r="66" spans="1:20" x14ac:dyDescent="0.25">
      <c r="A66">
        <v>24</v>
      </c>
      <c r="B66" t="s">
        <v>25</v>
      </c>
      <c r="C66" s="11">
        <f t="shared" ref="C66:S66" si="24">LN(C28)</f>
        <v>3.9529729917571004</v>
      </c>
      <c r="D66" s="11" t="e">
        <f t="shared" si="24"/>
        <v>#VALUE!</v>
      </c>
      <c r="E66" s="11" t="e">
        <f t="shared" si="24"/>
        <v>#VALUE!</v>
      </c>
      <c r="F66" s="11" t="e">
        <f t="shared" si="24"/>
        <v>#VALUE!</v>
      </c>
      <c r="G66" s="11">
        <f t="shared" si="24"/>
        <v>3.8840349688879772</v>
      </c>
      <c r="H66" s="11">
        <f t="shared" si="24"/>
        <v>3.8368683318273855</v>
      </c>
      <c r="I66" s="11">
        <f t="shared" si="24"/>
        <v>3.778034365424829</v>
      </c>
      <c r="J66" s="11">
        <f t="shared" si="24"/>
        <v>3.6998193941522706</v>
      </c>
      <c r="K66" s="11">
        <f t="shared" si="24"/>
        <v>3.6635616461296463</v>
      </c>
      <c r="L66" s="11">
        <f t="shared" si="24"/>
        <v>3.6410013738694724</v>
      </c>
      <c r="M66" s="11">
        <f t="shared" si="24"/>
        <v>3.5940191730899764</v>
      </c>
      <c r="N66" s="11">
        <f t="shared" si="24"/>
        <v>3.5400893805287739</v>
      </c>
      <c r="O66" s="11">
        <f t="shared" si="24"/>
        <v>3.4849255971928677</v>
      </c>
      <c r="P66" s="11">
        <f t="shared" si="24"/>
        <v>3.4704124506836282</v>
      </c>
      <c r="Q66" s="11">
        <f t="shared" si="24"/>
        <v>3.4375293109095457</v>
      </c>
      <c r="R66" s="11">
        <f t="shared" si="24"/>
        <v>3.4011973816621555</v>
      </c>
      <c r="S66" s="11" t="e">
        <f t="shared" si="24"/>
        <v>#NUM!</v>
      </c>
      <c r="T66" s="4" t="e">
        <f>SLOPE(C66:S66,C$42:S$42)</f>
        <v>#VALUE!</v>
      </c>
    </row>
    <row r="67" spans="1:20" x14ac:dyDescent="0.25">
      <c r="A67">
        <v>25</v>
      </c>
      <c r="B67" t="s">
        <v>26</v>
      </c>
      <c r="C67" s="11">
        <f t="shared" ref="C67:R67" si="25">LN(C29)</f>
        <v>3.6926224403927708</v>
      </c>
      <c r="D67" s="11">
        <f t="shared" si="25"/>
        <v>3.6246075640937958</v>
      </c>
      <c r="E67" s="11">
        <f t="shared" si="25"/>
        <v>3.544142657647253</v>
      </c>
      <c r="F67" s="11">
        <f t="shared" si="25"/>
        <v>3.5222343767049891</v>
      </c>
      <c r="G67" s="11">
        <f t="shared" si="25"/>
        <v>3.55820113047182</v>
      </c>
      <c r="H67" s="11">
        <f t="shared" si="25"/>
        <v>3.4365645254994468</v>
      </c>
      <c r="I67" s="11">
        <f t="shared" si="25"/>
        <v>3.4183822064162563</v>
      </c>
      <c r="J67" s="11">
        <f t="shared" si="25"/>
        <v>3.3717685709713434</v>
      </c>
      <c r="K67" s="11">
        <f t="shared" si="25"/>
        <v>3.3548043420924447</v>
      </c>
      <c r="L67" s="11">
        <f t="shared" si="25"/>
        <v>3.3120018028576843</v>
      </c>
      <c r="M67" s="11">
        <f t="shared" si="25"/>
        <v>3.2600177681993761</v>
      </c>
      <c r="N67" s="11">
        <f t="shared" si="25"/>
        <v>3.2172745435012269</v>
      </c>
      <c r="O67" s="11">
        <f t="shared" si="25"/>
        <v>3.1510251579600261</v>
      </c>
      <c r="P67" s="11">
        <f t="shared" si="25"/>
        <v>3.1214834788595511</v>
      </c>
      <c r="Q67" s="11">
        <f t="shared" si="25"/>
        <v>3.126321843257593</v>
      </c>
      <c r="R67" s="11" t="e">
        <f t="shared" si="25"/>
        <v>#NUM!</v>
      </c>
      <c r="S67" s="11"/>
      <c r="T67" s="4" t="e">
        <f t="shared" si="3"/>
        <v>#NUM!</v>
      </c>
    </row>
    <row r="68" spans="1:20" x14ac:dyDescent="0.25">
      <c r="A68">
        <v>26</v>
      </c>
      <c r="B68" t="s">
        <v>27</v>
      </c>
      <c r="C68" s="11">
        <f t="shared" ref="C68:R68" si="26">LN(C30)</f>
        <v>4.2088630156646927</v>
      </c>
      <c r="D68" s="11">
        <f t="shared" si="26"/>
        <v>4.1692974154585016</v>
      </c>
      <c r="E68" s="11">
        <f t="shared" si="26"/>
        <v>4.103304303593573</v>
      </c>
      <c r="F68" s="11">
        <f t="shared" si="26"/>
        <v>4.0790617053575833</v>
      </c>
      <c r="G68" s="11">
        <f t="shared" si="26"/>
        <v>4.1056141544803317</v>
      </c>
      <c r="H68" s="11" t="e">
        <f t="shared" si="26"/>
        <v>#VALUE!</v>
      </c>
      <c r="I68" s="11" t="e">
        <f t="shared" si="26"/>
        <v>#VALUE!</v>
      </c>
      <c r="J68" s="11">
        <f t="shared" si="26"/>
        <v>3.8934516198427107</v>
      </c>
      <c r="K68" s="11">
        <f t="shared" si="26"/>
        <v>3.8592549398894902</v>
      </c>
      <c r="L68" s="11">
        <f t="shared" si="26"/>
        <v>3.8569330391101859</v>
      </c>
      <c r="M68" s="11">
        <f t="shared" si="26"/>
        <v>3.8179320820285505</v>
      </c>
      <c r="N68" s="11">
        <f t="shared" si="26"/>
        <v>3.743130868945852</v>
      </c>
      <c r="O68" s="11">
        <f t="shared" si="26"/>
        <v>3.729541435832826</v>
      </c>
      <c r="P68" s="11">
        <f t="shared" si="26"/>
        <v>3.7081917651463092</v>
      </c>
      <c r="Q68" s="11" t="e">
        <f t="shared" si="26"/>
        <v>#VALUE!</v>
      </c>
      <c r="R68" s="11" t="e">
        <f t="shared" si="26"/>
        <v>#NUM!</v>
      </c>
      <c r="S68" s="11"/>
      <c r="T68" s="4" t="e">
        <f t="shared" si="3"/>
        <v>#VALUE!</v>
      </c>
    </row>
    <row r="69" spans="1:20" x14ac:dyDescent="0.25">
      <c r="A69">
        <v>27</v>
      </c>
      <c r="B69" t="s">
        <v>28</v>
      </c>
      <c r="C69" s="11">
        <f t="shared" ref="C69:Q69" si="27">LN(C31)</f>
        <v>4.5233091595077708</v>
      </c>
      <c r="D69" s="11">
        <f t="shared" si="27"/>
        <v>4.4441794998959656</v>
      </c>
      <c r="E69" s="11">
        <f t="shared" si="27"/>
        <v>4.3793981833201894</v>
      </c>
      <c r="F69" s="11">
        <f t="shared" si="27"/>
        <v>4.3872629014691276</v>
      </c>
      <c r="G69" s="11">
        <f t="shared" si="27"/>
        <v>4.3664052537709246</v>
      </c>
      <c r="H69" s="11">
        <f t="shared" si="27"/>
        <v>4.2769438582207293</v>
      </c>
      <c r="I69" s="11"/>
      <c r="J69" s="11"/>
      <c r="K69" s="11">
        <f t="shared" si="27"/>
        <v>4.0340636313371707</v>
      </c>
      <c r="L69" s="11">
        <f t="shared" si="27"/>
        <v>4.1306764914694911</v>
      </c>
      <c r="M69" s="11">
        <f t="shared" si="27"/>
        <v>4.1929825321191005</v>
      </c>
      <c r="N69" s="11">
        <f t="shared" si="27"/>
        <v>4.0619935320044416</v>
      </c>
      <c r="O69" s="11">
        <f t="shared" si="27"/>
        <v>3.970291913552122</v>
      </c>
      <c r="P69" s="11">
        <f t="shared" si="27"/>
        <v>3.9512437185814275</v>
      </c>
      <c r="Q69" s="11">
        <f t="shared" si="27"/>
        <v>3.912023005428146</v>
      </c>
      <c r="R69" s="11"/>
      <c r="S69" s="11"/>
      <c r="T69" s="4">
        <f>SLOPE(C69:Q69,C$42:Q$42)</f>
        <v>-4.1460653575321159E-2</v>
      </c>
    </row>
    <row r="70" spans="1:20" x14ac:dyDescent="0.25">
      <c r="A70">
        <v>28</v>
      </c>
      <c r="B70" t="s">
        <v>29</v>
      </c>
      <c r="C70" s="11">
        <f t="shared" ref="C70:S70" si="28">LN(C32)</f>
        <v>5.2045559867335625</v>
      </c>
      <c r="D70" s="11">
        <f t="shared" si="28"/>
        <v>5.2108513407667605</v>
      </c>
      <c r="E70" s="11">
        <f t="shared" si="28"/>
        <v>5.1514980795965783</v>
      </c>
      <c r="F70" s="11">
        <f t="shared" si="28"/>
        <v>5.1554280389977967</v>
      </c>
      <c r="G70" s="11">
        <f t="shared" si="28"/>
        <v>5.1616381676327832</v>
      </c>
      <c r="H70" s="11">
        <f t="shared" si="28"/>
        <v>5.0908010711195262</v>
      </c>
      <c r="I70" s="11">
        <f t="shared" si="28"/>
        <v>5.1151154223267747</v>
      </c>
      <c r="J70" s="11">
        <f t="shared" si="28"/>
        <v>5.0799747721748689</v>
      </c>
      <c r="K70" s="11">
        <f t="shared" si="28"/>
        <v>5.0356530570715439</v>
      </c>
      <c r="L70" s="11">
        <f t="shared" si="28"/>
        <v>4.9865474985671661</v>
      </c>
      <c r="M70" s="11">
        <f t="shared" si="28"/>
        <v>4.975491591960675</v>
      </c>
      <c r="N70" s="11">
        <f t="shared" si="28"/>
        <v>4.9155917454093618</v>
      </c>
      <c r="O70" s="11">
        <f t="shared" si="28"/>
        <v>4.8177784353869182</v>
      </c>
      <c r="P70" s="11">
        <f t="shared" si="28"/>
        <v>4.8025445454083382</v>
      </c>
      <c r="Q70" s="11">
        <f t="shared" si="28"/>
        <v>4.6886837862159085</v>
      </c>
      <c r="R70" s="11">
        <f t="shared" si="28"/>
        <v>4.6073677695315789</v>
      </c>
      <c r="S70" s="11">
        <f t="shared" si="28"/>
        <v>4.6051701859880918</v>
      </c>
      <c r="T70" s="4">
        <f>SLOPE(C70:S70,C$42:S$42)</f>
        <v>-3.8810089395331378E-2</v>
      </c>
    </row>
    <row r="71" spans="1:20" x14ac:dyDescent="0.25">
      <c r="A71">
        <v>29</v>
      </c>
      <c r="B71" t="s">
        <v>30</v>
      </c>
      <c r="C71" s="11">
        <f t="shared" ref="C71:S71" si="29">LN(C33)</f>
        <v>4.2199487843569692</v>
      </c>
      <c r="D71" s="11">
        <f t="shared" si="29"/>
        <v>4.2027504360658874</v>
      </c>
      <c r="E71" s="11">
        <f t="shared" si="29"/>
        <v>4.1507248956582083</v>
      </c>
      <c r="F71" s="11">
        <f t="shared" si="29"/>
        <v>4.128101659020234</v>
      </c>
      <c r="G71" s="11">
        <f t="shared" si="29"/>
        <v>4.1112016792885235</v>
      </c>
      <c r="H71" s="11">
        <f t="shared" si="29"/>
        <v>4.0388318522918416</v>
      </c>
      <c r="I71" s="11">
        <f t="shared" si="29"/>
        <v>3.9719885865955802</v>
      </c>
      <c r="J71" s="11">
        <f t="shared" si="29"/>
        <v>3.9545076170343014</v>
      </c>
      <c r="K71" s="11">
        <f t="shared" si="29"/>
        <v>3.8871153697219611</v>
      </c>
      <c r="L71" s="11">
        <f t="shared" si="29"/>
        <v>3.8240657266690041</v>
      </c>
      <c r="M71" s="11">
        <f t="shared" si="29"/>
        <v>3.8255932774297583</v>
      </c>
      <c r="N71" s="11">
        <f t="shared" si="29"/>
        <v>3.7600366484302645</v>
      </c>
      <c r="O71" s="11">
        <f t="shared" si="29"/>
        <v>3.7499745534737472</v>
      </c>
      <c r="P71" s="11">
        <f t="shared" si="29"/>
        <v>3.7525582307771188</v>
      </c>
      <c r="Q71" s="11">
        <f t="shared" si="29"/>
        <v>3.7191661467188086</v>
      </c>
      <c r="R71" s="11">
        <f t="shared" si="29"/>
        <v>3.6916256797819615</v>
      </c>
      <c r="S71" s="11" t="e">
        <f t="shared" si="29"/>
        <v>#NUM!</v>
      </c>
      <c r="T71" s="4" t="e">
        <f>SLOPE(C71:S71,C$42:S$42)</f>
        <v>#NUM!</v>
      </c>
    </row>
    <row r="72" spans="1:20" x14ac:dyDescent="0.25">
      <c r="A72">
        <v>30</v>
      </c>
      <c r="B72" t="s">
        <v>44</v>
      </c>
      <c r="C72" s="11">
        <f t="shared" ref="C72:R72" si="30">LN(C34)</f>
        <v>5.4425475722192687</v>
      </c>
      <c r="D72" s="11">
        <f t="shared" si="30"/>
        <v>5.3730073121794808</v>
      </c>
      <c r="E72" s="11">
        <f t="shared" si="30"/>
        <v>5.3684962011692834</v>
      </c>
      <c r="F72" s="11">
        <f t="shared" si="30"/>
        <v>5.4150776571567363</v>
      </c>
      <c r="G72" s="11">
        <f t="shared" si="30"/>
        <v>5.409858741280944</v>
      </c>
      <c r="H72" s="11">
        <f t="shared" si="30"/>
        <v>5.3632620551884189</v>
      </c>
      <c r="I72" s="11">
        <f t="shared" si="30"/>
        <v>5.3714284133653596</v>
      </c>
      <c r="J72" s="11">
        <f t="shared" si="30"/>
        <v>5.3239851132966143</v>
      </c>
      <c r="K72" s="11">
        <f t="shared" si="30"/>
        <v>5.2280558335073701</v>
      </c>
      <c r="L72" s="11">
        <f t="shared" si="30"/>
        <v>5.1565809762327905</v>
      </c>
      <c r="M72" s="11">
        <f t="shared" si="30"/>
        <v>5.135327738053574</v>
      </c>
      <c r="N72" s="11">
        <f t="shared" si="30"/>
        <v>5.1181135657250838</v>
      </c>
      <c r="O72" s="11"/>
      <c r="P72" s="11">
        <f t="shared" si="30"/>
        <v>5.0412291591808893</v>
      </c>
      <c r="Q72" s="11">
        <f t="shared" si="30"/>
        <v>4.9492562210864106</v>
      </c>
      <c r="R72" s="11">
        <f t="shared" si="30"/>
        <v>4.8896722074332413</v>
      </c>
      <c r="S72" s="11"/>
      <c r="T72" s="4">
        <f t="shared" si="3"/>
        <v>-3.5974169563112751E-2</v>
      </c>
    </row>
    <row r="73" spans="1:20" x14ac:dyDescent="0.25">
      <c r="A73">
        <v>31</v>
      </c>
      <c r="B73" t="s">
        <v>45</v>
      </c>
      <c r="C73" s="11">
        <f t="shared" ref="C73:S73" si="31">LN(C35)</f>
        <v>5.0943635096269677</v>
      </c>
      <c r="D73" s="11">
        <f t="shared" si="31"/>
        <v>5.2542609803511171</v>
      </c>
      <c r="E73" s="11">
        <f t="shared" si="31"/>
        <v>4.8828776772926679</v>
      </c>
      <c r="F73" s="11">
        <f t="shared" si="31"/>
        <v>4.9991023782825312</v>
      </c>
      <c r="G73" s="11">
        <f t="shared" si="31"/>
        <v>5.0678974062630511</v>
      </c>
      <c r="H73" s="11">
        <f t="shared" si="31"/>
        <v>5.020255537473246</v>
      </c>
      <c r="I73" s="11">
        <f t="shared" si="31"/>
        <v>4.9409278816714357</v>
      </c>
      <c r="J73" s="11">
        <f t="shared" si="31"/>
        <v>4.9013411258357786</v>
      </c>
      <c r="K73" s="11">
        <f t="shared" si="31"/>
        <v>4.7585777326174039</v>
      </c>
      <c r="L73" s="11">
        <f t="shared" si="31"/>
        <v>4.8861297126790459</v>
      </c>
      <c r="M73" s="11">
        <f t="shared" si="31"/>
        <v>4.9162513518681044</v>
      </c>
      <c r="N73" s="11" t="e">
        <f t="shared" si="31"/>
        <v>#VALUE!</v>
      </c>
      <c r="O73" s="11" t="e">
        <f t="shared" si="31"/>
        <v>#VALUE!</v>
      </c>
      <c r="P73" s="11" t="e">
        <f t="shared" si="31"/>
        <v>#VALUE!</v>
      </c>
      <c r="Q73" s="11" t="e">
        <f t="shared" si="31"/>
        <v>#VALUE!</v>
      </c>
      <c r="R73" s="11" t="e">
        <f t="shared" si="31"/>
        <v>#NUM!</v>
      </c>
      <c r="S73" s="11" t="e">
        <f t="shared" si="31"/>
        <v>#NUM!</v>
      </c>
      <c r="T73" s="4" t="e">
        <f>SLOPE(C73:S73,C$42:S$42)</f>
        <v>#VALUE!</v>
      </c>
    </row>
    <row r="74" spans="1:20" x14ac:dyDescent="0.25">
      <c r="A74">
        <v>32</v>
      </c>
      <c r="B74" t="s">
        <v>33</v>
      </c>
      <c r="C74" s="11">
        <f t="shared" ref="C74:R74" si="32">LN(C36)</f>
        <v>5.2919471195401933</v>
      </c>
      <c r="D74" s="11">
        <f t="shared" si="32"/>
        <v>5.3162063993837769</v>
      </c>
      <c r="E74" s="11">
        <f t="shared" si="32"/>
        <v>5.2627420010341162</v>
      </c>
      <c r="F74" s="11">
        <f t="shared" si="32"/>
        <v>5.295513439215302</v>
      </c>
      <c r="G74" s="11">
        <f t="shared" si="32"/>
        <v>5.2600961537278392</v>
      </c>
      <c r="H74" s="11">
        <f t="shared" si="32"/>
        <v>5.2070241081016455</v>
      </c>
      <c r="I74" s="11">
        <f t="shared" si="32"/>
        <v>5.279898781024019</v>
      </c>
      <c r="J74" s="11">
        <f t="shared" si="32"/>
        <v>5.285789215970766</v>
      </c>
      <c r="K74" s="11">
        <f t="shared" si="32"/>
        <v>5.2727944093169512</v>
      </c>
      <c r="L74" s="11">
        <f t="shared" si="32"/>
        <v>5.2288601015328151</v>
      </c>
      <c r="M74" s="11">
        <f t="shared" si="32"/>
        <v>5.1639856537527447</v>
      </c>
      <c r="N74" s="11">
        <f t="shared" si="32"/>
        <v>5.1852606442557398</v>
      </c>
      <c r="O74" s="11">
        <f t="shared" si="32"/>
        <v>5.084443221240976</v>
      </c>
      <c r="P74" s="11">
        <f t="shared" si="32"/>
        <v>5.133029902309862</v>
      </c>
      <c r="Q74" s="11">
        <f t="shared" si="32"/>
        <v>5.0596159163178775</v>
      </c>
      <c r="R74" s="11" t="e">
        <f t="shared" si="32"/>
        <v>#NUM!</v>
      </c>
      <c r="S74" s="11"/>
      <c r="T74" s="4" t="e">
        <f t="shared" si="3"/>
        <v>#NUM!</v>
      </c>
    </row>
    <row r="75" spans="1:20" x14ac:dyDescent="0.25">
      <c r="A75">
        <v>33</v>
      </c>
      <c r="B75" t="s">
        <v>34</v>
      </c>
      <c r="C75" s="11">
        <f t="shared" ref="C75:S75" si="33">LN(C37)</f>
        <v>4.8293531968769638</v>
      </c>
      <c r="D75" s="11">
        <f t="shared" si="33"/>
        <v>4.7743220687334036</v>
      </c>
      <c r="E75" s="11">
        <f t="shared" si="33"/>
        <v>4.7947155878713659</v>
      </c>
      <c r="F75" s="11">
        <f t="shared" si="33"/>
        <v>4.8386600293564452</v>
      </c>
      <c r="G75" s="11">
        <f t="shared" si="33"/>
        <v>4.8043488598484689</v>
      </c>
      <c r="H75" s="11">
        <f t="shared" si="33"/>
        <v>4.7952945548450669</v>
      </c>
      <c r="I75" s="11">
        <f t="shared" si="33"/>
        <v>4.7835673858898895</v>
      </c>
      <c r="J75" s="11">
        <f t="shared" si="33"/>
        <v>4.8341367506050901</v>
      </c>
      <c r="K75" s="11">
        <f t="shared" si="33"/>
        <v>4.7736463359599925</v>
      </c>
      <c r="L75" s="11">
        <f t="shared" si="33"/>
        <v>4.7796275677252442</v>
      </c>
      <c r="M75" s="11">
        <f t="shared" si="33"/>
        <v>4.7514326929663433</v>
      </c>
      <c r="N75" s="11">
        <f t="shared" si="33"/>
        <v>4.7226865194159302</v>
      </c>
      <c r="O75" s="11">
        <f t="shared" si="33"/>
        <v>4.6950108899878806</v>
      </c>
      <c r="P75" s="11">
        <f t="shared" si="33"/>
        <v>4.6660771208916128</v>
      </c>
      <c r="Q75" s="11">
        <f t="shared" si="33"/>
        <v>4.6813902118995001</v>
      </c>
      <c r="R75" s="11">
        <f t="shared" si="33"/>
        <v>4.5987496181851686</v>
      </c>
      <c r="S75" s="11">
        <f t="shared" si="33"/>
        <v>4.6249728132842707</v>
      </c>
      <c r="T75" s="4">
        <f>SLOPE(C75:S75,C$42:S$42)</f>
        <v>-1.269821464507659E-2</v>
      </c>
    </row>
    <row r="76" spans="1:20" x14ac:dyDescent="0.25">
      <c r="A76">
        <v>34</v>
      </c>
      <c r="B76" t="s">
        <v>35</v>
      </c>
      <c r="C76" s="11">
        <f t="shared" ref="C76:Q76" si="34">LN(C38)</f>
        <v>5.251068513947426</v>
      </c>
      <c r="D76" s="11">
        <f t="shared" si="34"/>
        <v>5.2614458917721318</v>
      </c>
      <c r="E76" s="11">
        <f t="shared" si="34"/>
        <v>5.2356970045663696</v>
      </c>
      <c r="F76" s="11">
        <f t="shared" si="34"/>
        <v>5.2995665859484689</v>
      </c>
      <c r="G76" s="11">
        <f t="shared" si="34"/>
        <v>5.296465653184562</v>
      </c>
      <c r="H76" s="11">
        <f t="shared" si="34"/>
        <v>5.2883680356943685</v>
      </c>
      <c r="I76" s="11">
        <f t="shared" si="34"/>
        <v>5.3279732514555471</v>
      </c>
      <c r="J76" s="11">
        <f t="shared" si="34"/>
        <v>5.265794174842477</v>
      </c>
      <c r="K76" s="11">
        <f t="shared" si="34"/>
        <v>5.3060871038123976</v>
      </c>
      <c r="L76" s="11">
        <f t="shared" si="34"/>
        <v>5.2673425622486061</v>
      </c>
      <c r="M76" s="11">
        <f t="shared" si="34"/>
        <v>5.2190035598283115</v>
      </c>
      <c r="N76" s="11">
        <f t="shared" si="34"/>
        <v>5.213412859457593</v>
      </c>
      <c r="O76" s="11">
        <f t="shared" si="34"/>
        <v>5.2311086168545868</v>
      </c>
      <c r="P76" s="11">
        <f t="shared" si="34"/>
        <v>5.1984970312658261</v>
      </c>
      <c r="Q76" s="11">
        <f t="shared" si="34"/>
        <v>5.0937502008067623</v>
      </c>
      <c r="R76" s="11"/>
      <c r="S76" s="11"/>
      <c r="T76" s="4">
        <f>SLOPE(C76:Q76,C$42:Q$42)</f>
        <v>-7.6528627648154391E-3</v>
      </c>
    </row>
    <row r="77" spans="1:20" x14ac:dyDescent="0.25">
      <c r="A77">
        <v>36</v>
      </c>
      <c r="B77" t="s">
        <v>46</v>
      </c>
      <c r="C77" s="11">
        <f t="shared" ref="C77:Q77" si="35">LN(C39)</f>
        <v>4.4640673450100907</v>
      </c>
      <c r="D77" s="11">
        <f t="shared" si="35"/>
        <v>4.4454708072304161</v>
      </c>
      <c r="E77" s="11">
        <f t="shared" si="35"/>
        <v>4.4651031970909729</v>
      </c>
      <c r="F77" s="11">
        <f t="shared" si="35"/>
        <v>4.4793801799297919</v>
      </c>
      <c r="G77" s="11">
        <f t="shared" si="35"/>
        <v>4.4744918623459755</v>
      </c>
      <c r="H77" s="11">
        <f t="shared" si="35"/>
        <v>4.4194428360593037</v>
      </c>
      <c r="I77" s="11">
        <f t="shared" si="35"/>
        <v>4.3120064499670718</v>
      </c>
      <c r="J77" s="11">
        <f t="shared" si="35"/>
        <v>4.2406070692003528</v>
      </c>
      <c r="K77" s="11">
        <f t="shared" si="35"/>
        <v>4.4550447274104537</v>
      </c>
      <c r="L77" s="11">
        <f t="shared" si="35"/>
        <v>4.5958266709849385</v>
      </c>
      <c r="M77" s="11">
        <f t="shared" si="35"/>
        <v>4.547117254539474</v>
      </c>
      <c r="N77" s="11">
        <f t="shared" si="35"/>
        <v>4.4972508437685974</v>
      </c>
      <c r="O77" s="11" t="e">
        <f t="shared" si="35"/>
        <v>#VALUE!</v>
      </c>
      <c r="P77" s="11">
        <f t="shared" si="35"/>
        <v>4.389498649512583</v>
      </c>
      <c r="Q77" s="11">
        <f t="shared" si="35"/>
        <v>4.2884025326412134</v>
      </c>
      <c r="R77" s="11"/>
      <c r="S77" s="11"/>
      <c r="T77" s="4" t="e">
        <f>SLOPE(C77:Q77,C$42:Q$42)</f>
        <v>#VALUE!</v>
      </c>
    </row>
  </sheetData>
  <sortState ref="A5:U39">
    <sortCondition ref="T5:T39"/>
  </sortState>
  <mergeCells count="3">
    <mergeCell ref="T3:T4"/>
    <mergeCell ref="T41:T42"/>
    <mergeCell ref="U3:U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" workbookViewId="0">
      <selection activeCell="U26" sqref="U26"/>
    </sheetView>
  </sheetViews>
  <sheetFormatPr defaultRowHeight="15" x14ac:dyDescent="0.25"/>
  <cols>
    <col min="1" max="1" width="0.8554687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7" workbookViewId="0">
      <selection activeCell="A4" sqref="A4:B38"/>
    </sheetView>
  </sheetViews>
  <sheetFormatPr defaultRowHeight="15" x14ac:dyDescent="0.25"/>
  <cols>
    <col min="1" max="1" width="13" customWidth="1"/>
  </cols>
  <sheetData>
    <row r="1" spans="1:2" x14ac:dyDescent="0.25">
      <c r="A1" s="1" t="s">
        <v>82</v>
      </c>
    </row>
    <row r="3" spans="1:2" x14ac:dyDescent="0.25">
      <c r="A3" s="3"/>
      <c r="B3" s="3" t="s">
        <v>83</v>
      </c>
    </row>
    <row r="4" spans="1:2" x14ac:dyDescent="0.25">
      <c r="A4" t="s">
        <v>80</v>
      </c>
      <c r="B4" s="10">
        <v>183.72</v>
      </c>
    </row>
    <row r="5" spans="1:2" x14ac:dyDescent="0.25">
      <c r="A5" t="s">
        <v>50</v>
      </c>
      <c r="B5" s="10">
        <v>157.53</v>
      </c>
    </row>
    <row r="6" spans="1:2" x14ac:dyDescent="0.25">
      <c r="A6" t="s">
        <v>47</v>
      </c>
      <c r="B6" s="10">
        <v>136.49</v>
      </c>
    </row>
    <row r="7" spans="1:2" x14ac:dyDescent="0.25">
      <c r="A7" t="s">
        <v>73</v>
      </c>
      <c r="B7" s="5">
        <v>132.91</v>
      </c>
    </row>
    <row r="8" spans="1:2" x14ac:dyDescent="0.25">
      <c r="A8" t="s">
        <v>64</v>
      </c>
      <c r="B8" s="5">
        <v>128.61000000000001</v>
      </c>
    </row>
    <row r="9" spans="1:2" x14ac:dyDescent="0.25">
      <c r="A9" t="s">
        <v>74</v>
      </c>
      <c r="B9" s="5">
        <v>100.22</v>
      </c>
    </row>
    <row r="10" spans="1:2" x14ac:dyDescent="0.25">
      <c r="A10" t="s">
        <v>65</v>
      </c>
      <c r="B10" s="5">
        <v>99.36</v>
      </c>
    </row>
    <row r="11" spans="1:2" x14ac:dyDescent="0.25">
      <c r="A11" t="s">
        <v>51</v>
      </c>
      <c r="B11" s="5">
        <v>92.45</v>
      </c>
    </row>
    <row r="12" spans="1:2" x14ac:dyDescent="0.25">
      <c r="A12" t="s">
        <v>60</v>
      </c>
      <c r="B12" s="5">
        <v>74.819999999999993</v>
      </c>
    </row>
    <row r="13" spans="1:2" x14ac:dyDescent="0.25">
      <c r="A13" t="s">
        <v>75</v>
      </c>
      <c r="B13" s="5">
        <v>73.03</v>
      </c>
    </row>
    <row r="14" spans="1:2" x14ac:dyDescent="0.25">
      <c r="A14" t="s">
        <v>68</v>
      </c>
      <c r="B14" s="10">
        <v>71.77</v>
      </c>
    </row>
    <row r="15" spans="1:2" x14ac:dyDescent="0.25">
      <c r="A15" t="s">
        <v>59</v>
      </c>
      <c r="B15" s="10">
        <v>65.349999999999994</v>
      </c>
    </row>
    <row r="16" spans="1:2" x14ac:dyDescent="0.25">
      <c r="A16" t="s">
        <v>76</v>
      </c>
      <c r="B16" s="10">
        <v>58.09</v>
      </c>
    </row>
    <row r="17" spans="1:2" x14ac:dyDescent="0.25">
      <c r="A17" t="s">
        <v>72</v>
      </c>
      <c r="B17" s="10">
        <v>55.36</v>
      </c>
    </row>
    <row r="18" spans="1:2" x14ac:dyDescent="0.25">
      <c r="A18" t="s">
        <v>53</v>
      </c>
      <c r="B18" s="5">
        <v>54.3</v>
      </c>
    </row>
    <row r="19" spans="1:2" x14ac:dyDescent="0.25">
      <c r="A19" t="s">
        <v>71</v>
      </c>
      <c r="B19" s="5">
        <v>53.87</v>
      </c>
    </row>
    <row r="20" spans="1:2" x14ac:dyDescent="0.25">
      <c r="A20" t="s">
        <v>63</v>
      </c>
      <c r="B20" s="10">
        <v>40.78</v>
      </c>
    </row>
    <row r="21" spans="1:2" x14ac:dyDescent="0.25">
      <c r="A21" t="s">
        <v>56</v>
      </c>
      <c r="B21" s="5">
        <v>40.11</v>
      </c>
    </row>
    <row r="22" spans="1:2" x14ac:dyDescent="0.25">
      <c r="A22" t="s">
        <v>55</v>
      </c>
      <c r="B22" s="5">
        <v>39.17</v>
      </c>
    </row>
    <row r="23" spans="1:2" x14ac:dyDescent="0.25">
      <c r="A23" t="s">
        <v>67</v>
      </c>
      <c r="B23" s="5">
        <v>38.159999999999997</v>
      </c>
    </row>
    <row r="24" spans="1:2" x14ac:dyDescent="0.25">
      <c r="A24" t="s">
        <v>61</v>
      </c>
      <c r="B24" s="10">
        <v>37.229999999999997</v>
      </c>
    </row>
    <row r="25" spans="1:2" x14ac:dyDescent="0.25">
      <c r="A25" t="s">
        <v>54</v>
      </c>
      <c r="B25" s="10">
        <v>34.450000000000003</v>
      </c>
    </row>
    <row r="26" spans="1:2" x14ac:dyDescent="0.25">
      <c r="A26" t="s">
        <v>62</v>
      </c>
      <c r="B26" s="10">
        <v>33.770000000000003</v>
      </c>
    </row>
    <row r="27" spans="1:2" x14ac:dyDescent="0.25">
      <c r="A27" t="s">
        <v>81</v>
      </c>
      <c r="B27" s="10">
        <v>33.409999999999997</v>
      </c>
    </row>
    <row r="28" spans="1:2" x14ac:dyDescent="0.25">
      <c r="A28" t="s">
        <v>69</v>
      </c>
      <c r="B28" s="10">
        <v>32.01</v>
      </c>
    </row>
    <row r="29" spans="1:2" x14ac:dyDescent="0.25">
      <c r="A29" t="s">
        <v>78</v>
      </c>
      <c r="B29" s="5">
        <v>31.83</v>
      </c>
    </row>
    <row r="30" spans="1:2" x14ac:dyDescent="0.25">
      <c r="A30" t="s">
        <v>52</v>
      </c>
      <c r="B30" s="10">
        <v>31.34</v>
      </c>
    </row>
    <row r="31" spans="1:2" x14ac:dyDescent="0.25">
      <c r="A31" t="s">
        <v>49</v>
      </c>
      <c r="B31" s="10">
        <v>31.11</v>
      </c>
    </row>
    <row r="32" spans="1:2" x14ac:dyDescent="0.25">
      <c r="A32" t="s">
        <v>58</v>
      </c>
      <c r="B32" s="5">
        <v>30.07</v>
      </c>
    </row>
    <row r="33" spans="1:2" x14ac:dyDescent="0.25">
      <c r="A33" t="s">
        <v>70</v>
      </c>
      <c r="B33" s="5">
        <v>29.1</v>
      </c>
    </row>
    <row r="34" spans="1:2" x14ac:dyDescent="0.25">
      <c r="A34" t="s">
        <v>48</v>
      </c>
      <c r="B34" s="5">
        <v>28.4</v>
      </c>
    </row>
    <row r="35" spans="1:2" x14ac:dyDescent="0.25">
      <c r="A35" t="s">
        <v>77</v>
      </c>
      <c r="B35" s="5">
        <v>27.19</v>
      </c>
    </row>
    <row r="36" spans="1:2" x14ac:dyDescent="0.25">
      <c r="A36" t="s">
        <v>66</v>
      </c>
      <c r="B36" s="5">
        <v>24.79</v>
      </c>
    </row>
    <row r="37" spans="1:2" x14ac:dyDescent="0.25">
      <c r="A37" t="s">
        <v>57</v>
      </c>
      <c r="B37" s="10">
        <v>23</v>
      </c>
    </row>
    <row r="38" spans="1:2" x14ac:dyDescent="0.25">
      <c r="A38" t="s">
        <v>79</v>
      </c>
      <c r="B38" s="10">
        <v>22.79</v>
      </c>
    </row>
  </sheetData>
  <sortState ref="A4:B38">
    <sortCondition descending="1" ref="B4:B3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4" workbookViewId="0">
      <selection activeCell="A4" sqref="A4"/>
    </sheetView>
  </sheetViews>
  <sheetFormatPr defaultRowHeight="15" x14ac:dyDescent="0.25"/>
  <cols>
    <col min="1" max="1" width="17.28515625" customWidth="1"/>
    <col min="2" max="2" width="10.42578125" customWidth="1"/>
    <col min="3" max="3" width="10.140625" customWidth="1"/>
    <col min="4" max="4" width="11.140625" customWidth="1"/>
  </cols>
  <sheetData>
    <row r="1" spans="1:6" x14ac:dyDescent="0.25">
      <c r="A1" s="1" t="s">
        <v>91</v>
      </c>
    </row>
    <row r="2" spans="1:6" x14ac:dyDescent="0.25">
      <c r="A2" t="s">
        <v>86</v>
      </c>
    </row>
    <row r="5" spans="1:6" ht="30.75" thickBot="1" x14ac:dyDescent="0.3">
      <c r="A5" s="3" t="s">
        <v>87</v>
      </c>
      <c r="B5" s="3" t="s">
        <v>88</v>
      </c>
      <c r="C5" s="18" t="s">
        <v>89</v>
      </c>
      <c r="D5" s="18" t="s">
        <v>90</v>
      </c>
      <c r="E5" s="3"/>
      <c r="F5" s="3"/>
    </row>
    <row r="6" spans="1:6" ht="15.75" thickBot="1" x14ac:dyDescent="0.3">
      <c r="A6" t="s">
        <v>10</v>
      </c>
      <c r="B6" s="19">
        <v>4.5999999999999996</v>
      </c>
      <c r="C6" s="6" t="s">
        <v>41</v>
      </c>
      <c r="D6" s="7" t="s">
        <v>42</v>
      </c>
    </row>
    <row r="7" spans="1:6" ht="15.75" thickBot="1" x14ac:dyDescent="0.3">
      <c r="A7" t="s">
        <v>26</v>
      </c>
      <c r="B7" s="19">
        <v>4.8</v>
      </c>
      <c r="C7" s="6" t="s">
        <v>41</v>
      </c>
      <c r="D7" s="7" t="s">
        <v>42</v>
      </c>
    </row>
    <row r="8" spans="1:6" ht="15.75" thickBot="1" x14ac:dyDescent="0.3">
      <c r="A8" t="s">
        <v>12</v>
      </c>
      <c r="B8" s="19">
        <v>5</v>
      </c>
      <c r="C8" s="6" t="s">
        <v>41</v>
      </c>
      <c r="D8" s="7" t="s">
        <v>42</v>
      </c>
    </row>
    <row r="9" spans="1:6" ht="15.75" thickBot="1" x14ac:dyDescent="0.3">
      <c r="A9" t="s">
        <v>35</v>
      </c>
      <c r="B9" s="19">
        <v>5.4</v>
      </c>
      <c r="C9" s="6" t="s">
        <v>41</v>
      </c>
      <c r="D9" s="7" t="s">
        <v>42</v>
      </c>
    </row>
    <row r="10" spans="1:6" ht="15.75" thickBot="1" x14ac:dyDescent="0.3">
      <c r="A10" t="s">
        <v>34</v>
      </c>
      <c r="B10" s="19">
        <v>6.1</v>
      </c>
      <c r="C10" s="6" t="s">
        <v>41</v>
      </c>
      <c r="D10" s="7" t="s">
        <v>42</v>
      </c>
    </row>
    <row r="11" spans="1:6" ht="15.75" thickBot="1" x14ac:dyDescent="0.3">
      <c r="A11" t="s">
        <v>14</v>
      </c>
      <c r="B11" s="19">
        <v>6.2</v>
      </c>
      <c r="C11" s="6" t="s">
        <v>41</v>
      </c>
      <c r="D11" s="7" t="s">
        <v>42</v>
      </c>
    </row>
    <row r="12" spans="1:6" ht="15.75" thickBot="1" x14ac:dyDescent="0.3">
      <c r="A12" t="s">
        <v>19</v>
      </c>
      <c r="B12" s="19">
        <v>6.3</v>
      </c>
      <c r="C12" s="6" t="s">
        <v>41</v>
      </c>
      <c r="D12" s="7" t="s">
        <v>42</v>
      </c>
    </row>
    <row r="13" spans="1:6" ht="15.75" thickBot="1" x14ac:dyDescent="0.3">
      <c r="A13" t="s">
        <v>4</v>
      </c>
      <c r="B13" s="19">
        <v>6.8</v>
      </c>
      <c r="C13" s="6" t="s">
        <v>41</v>
      </c>
      <c r="D13" s="6" t="s">
        <v>41</v>
      </c>
    </row>
    <row r="14" spans="1:6" ht="15.75" thickBot="1" x14ac:dyDescent="0.3">
      <c r="A14" t="s">
        <v>13</v>
      </c>
      <c r="B14" s="19">
        <v>7.1</v>
      </c>
      <c r="C14" s="6" t="s">
        <v>41</v>
      </c>
      <c r="D14" s="7" t="s">
        <v>42</v>
      </c>
    </row>
    <row r="15" spans="1:6" ht="15.75" thickBot="1" x14ac:dyDescent="0.3">
      <c r="A15" t="s">
        <v>25</v>
      </c>
      <c r="B15" s="19">
        <v>7.3</v>
      </c>
      <c r="C15" s="6" t="s">
        <v>41</v>
      </c>
      <c r="D15" s="7" t="s">
        <v>42</v>
      </c>
    </row>
    <row r="16" spans="1:6" ht="15.75" thickBot="1" x14ac:dyDescent="0.3">
      <c r="A16" t="s">
        <v>22</v>
      </c>
      <c r="B16" s="19">
        <v>8.1</v>
      </c>
      <c r="C16" s="7" t="s">
        <v>42</v>
      </c>
      <c r="D16" s="6" t="s">
        <v>41</v>
      </c>
    </row>
    <row r="17" spans="1:4" ht="15.75" thickBot="1" x14ac:dyDescent="0.3">
      <c r="A17" t="s">
        <v>17</v>
      </c>
      <c r="B17" s="19">
        <v>8.3000000000000007</v>
      </c>
      <c r="C17" s="7" t="s">
        <v>42</v>
      </c>
      <c r="D17" s="7" t="s">
        <v>42</v>
      </c>
    </row>
    <row r="18" spans="1:4" ht="15.75" thickBot="1" x14ac:dyDescent="0.3">
      <c r="A18" t="s">
        <v>5</v>
      </c>
      <c r="B18" s="19">
        <v>8.4</v>
      </c>
      <c r="C18" s="7" t="s">
        <v>42</v>
      </c>
      <c r="D18" s="7" t="s">
        <v>42</v>
      </c>
    </row>
    <row r="19" spans="1:4" ht="15.75" thickBot="1" x14ac:dyDescent="0.3">
      <c r="A19" t="s">
        <v>11</v>
      </c>
      <c r="B19" s="19">
        <v>8.6</v>
      </c>
      <c r="C19" s="7" t="s">
        <v>42</v>
      </c>
      <c r="D19" s="6" t="s">
        <v>41</v>
      </c>
    </row>
    <row r="20" spans="1:4" ht="15.75" thickBot="1" x14ac:dyDescent="0.3">
      <c r="A20" t="s">
        <v>31</v>
      </c>
      <c r="B20" s="19">
        <v>9.1999999999999993</v>
      </c>
      <c r="C20" s="7" t="s">
        <v>42</v>
      </c>
      <c r="D20" s="8" t="s">
        <v>43</v>
      </c>
    </row>
    <row r="21" spans="1:4" ht="15.75" thickBot="1" x14ac:dyDescent="0.3">
      <c r="A21" t="s">
        <v>46</v>
      </c>
      <c r="B21" s="19">
        <v>9.6</v>
      </c>
      <c r="C21" s="7" t="s">
        <v>42</v>
      </c>
      <c r="D21" s="6" t="s">
        <v>41</v>
      </c>
    </row>
    <row r="22" spans="1:4" ht="15.75" thickBot="1" x14ac:dyDescent="0.3">
      <c r="A22" t="s">
        <v>16</v>
      </c>
      <c r="B22" s="19">
        <v>9.6</v>
      </c>
      <c r="C22" s="7" t="s">
        <v>42</v>
      </c>
      <c r="D22" s="7" t="s">
        <v>42</v>
      </c>
    </row>
    <row r="23" spans="1:4" ht="15.75" thickBot="1" x14ac:dyDescent="0.3">
      <c r="A23" t="s">
        <v>9</v>
      </c>
      <c r="B23" s="19">
        <v>9.6999999999999993</v>
      </c>
      <c r="C23" s="7" t="s">
        <v>42</v>
      </c>
      <c r="D23" s="6" t="s">
        <v>41</v>
      </c>
    </row>
    <row r="24" spans="1:4" ht="15.75" thickBot="1" x14ac:dyDescent="0.3">
      <c r="A24" t="s">
        <v>18</v>
      </c>
      <c r="B24" s="19">
        <v>9.6999999999999993</v>
      </c>
      <c r="C24" s="7" t="s">
        <v>42</v>
      </c>
      <c r="D24" s="7" t="s">
        <v>42</v>
      </c>
    </row>
    <row r="25" spans="1:4" ht="15.75" thickBot="1" x14ac:dyDescent="0.3">
      <c r="A25" t="s">
        <v>28</v>
      </c>
      <c r="B25" s="19">
        <v>9.9</v>
      </c>
      <c r="C25" s="7" t="s">
        <v>42</v>
      </c>
      <c r="D25" s="6" t="s">
        <v>41</v>
      </c>
    </row>
    <row r="26" spans="1:4" ht="15.75" thickBot="1" x14ac:dyDescent="0.3">
      <c r="A26" t="s">
        <v>33</v>
      </c>
      <c r="B26" s="19">
        <v>10.1</v>
      </c>
      <c r="C26" s="7" t="s">
        <v>42</v>
      </c>
      <c r="D26" s="6" t="s">
        <v>41</v>
      </c>
    </row>
    <row r="27" spans="1:4" ht="15.75" thickBot="1" x14ac:dyDescent="0.3">
      <c r="A27" t="s">
        <v>32</v>
      </c>
      <c r="B27" s="19">
        <v>12.1</v>
      </c>
      <c r="C27" s="8" t="s">
        <v>43</v>
      </c>
      <c r="D27" s="7" t="s">
        <v>42</v>
      </c>
    </row>
    <row r="28" spans="1:4" ht="15.75" thickBot="1" x14ac:dyDescent="0.3">
      <c r="A28" t="s">
        <v>21</v>
      </c>
      <c r="B28" s="19">
        <v>15.3</v>
      </c>
      <c r="C28" s="8" t="s">
        <v>43</v>
      </c>
      <c r="D28" s="8" t="s">
        <v>43</v>
      </c>
    </row>
    <row r="29" spans="1:4" ht="15.75" thickBot="1" x14ac:dyDescent="0.3">
      <c r="A29" t="s">
        <v>20</v>
      </c>
      <c r="B29" s="19">
        <v>18.3</v>
      </c>
      <c r="C29" s="8" t="s">
        <v>43</v>
      </c>
      <c r="D29" s="7" t="s">
        <v>42</v>
      </c>
    </row>
    <row r="30" spans="1:4" ht="15.75" thickBot="1" x14ac:dyDescent="0.3">
      <c r="A30" t="s">
        <v>15</v>
      </c>
      <c r="B30" s="19"/>
      <c r="C30" s="6" t="s">
        <v>41</v>
      </c>
      <c r="D30" s="6" t="s">
        <v>41</v>
      </c>
    </row>
    <row r="31" spans="1:4" ht="15.75" thickBot="1" x14ac:dyDescent="0.3">
      <c r="A31" t="s">
        <v>24</v>
      </c>
      <c r="B31" s="19"/>
      <c r="C31" s="7" t="s">
        <v>42</v>
      </c>
      <c r="D31" s="7" t="s">
        <v>42</v>
      </c>
    </row>
    <row r="32" spans="1:4" ht="15.75" thickBot="1" x14ac:dyDescent="0.3">
      <c r="A32" t="s">
        <v>23</v>
      </c>
      <c r="B32" s="19"/>
      <c r="C32" s="7" t="s">
        <v>42</v>
      </c>
      <c r="D32" s="7" t="s">
        <v>42</v>
      </c>
    </row>
    <row r="33" spans="1:4" ht="15.75" thickBot="1" x14ac:dyDescent="0.3">
      <c r="A33" t="s">
        <v>27</v>
      </c>
      <c r="B33" s="19"/>
      <c r="C33" s="7" t="s">
        <v>42</v>
      </c>
      <c r="D33" s="7" t="s">
        <v>42</v>
      </c>
    </row>
    <row r="34" spans="1:4" ht="15.75" thickBot="1" x14ac:dyDescent="0.3">
      <c r="A34" t="s">
        <v>8</v>
      </c>
      <c r="B34" s="19"/>
      <c r="C34" s="7" t="s">
        <v>42</v>
      </c>
      <c r="D34" s="7" t="s">
        <v>42</v>
      </c>
    </row>
    <row r="35" spans="1:4" ht="15.75" thickBot="1" x14ac:dyDescent="0.3">
      <c r="A35" t="s">
        <v>7</v>
      </c>
      <c r="B35" s="19"/>
      <c r="C35" s="7" t="s">
        <v>42</v>
      </c>
      <c r="D35" s="7" t="s">
        <v>42</v>
      </c>
    </row>
    <row r="36" spans="1:4" ht="15.75" thickBot="1" x14ac:dyDescent="0.3">
      <c r="A36" t="s">
        <v>30</v>
      </c>
      <c r="B36" s="19"/>
      <c r="C36" s="7" t="s">
        <v>42</v>
      </c>
      <c r="D36" s="7" t="s">
        <v>42</v>
      </c>
    </row>
    <row r="37" spans="1:4" ht="15.75" thickBot="1" x14ac:dyDescent="0.3">
      <c r="A37" t="s">
        <v>29</v>
      </c>
      <c r="B37" s="19"/>
      <c r="C37" s="7" t="s">
        <v>42</v>
      </c>
      <c r="D37" s="7" t="s">
        <v>42</v>
      </c>
    </row>
    <row r="38" spans="1:4" ht="15.75" thickBot="1" x14ac:dyDescent="0.3">
      <c r="A38" t="s">
        <v>2</v>
      </c>
      <c r="B38" s="19"/>
      <c r="C38" s="7" t="s">
        <v>42</v>
      </c>
      <c r="D38" s="7" t="s">
        <v>42</v>
      </c>
    </row>
    <row r="39" spans="1:4" ht="15.75" thickBot="1" x14ac:dyDescent="0.3">
      <c r="A39" t="s">
        <v>6</v>
      </c>
      <c r="B39" s="19"/>
      <c r="C39" s="8" t="s">
        <v>43</v>
      </c>
      <c r="D39" s="8" t="s">
        <v>43</v>
      </c>
    </row>
    <row r="40" spans="1:4" ht="15.75" thickBot="1" x14ac:dyDescent="0.3">
      <c r="A40" t="s">
        <v>36</v>
      </c>
      <c r="B40" s="19"/>
      <c r="C40" s="8" t="s">
        <v>43</v>
      </c>
      <c r="D40" s="8" t="s">
        <v>43</v>
      </c>
    </row>
  </sheetData>
  <sortState ref="A6:F40">
    <sortCondition ref="B6:B4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1" workbookViewId="0">
      <selection activeCell="W9" sqref="W9"/>
    </sheetView>
  </sheetViews>
  <sheetFormatPr defaultRowHeight="15" x14ac:dyDescent="0.25"/>
  <cols>
    <col min="1" max="1" width="2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SDR stroke all ages WHO HfA A</vt:lpstr>
      <vt:lpstr>Graph inclination</vt:lpstr>
      <vt:lpstr>Graph SDR's</vt:lpstr>
      <vt:lpstr>Case fatality data</vt:lpstr>
      <vt:lpstr>Graph CF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Reboul</cp:lastModifiedBy>
  <dcterms:created xsi:type="dcterms:W3CDTF">2014-09-22T08:30:06Z</dcterms:created>
  <dcterms:modified xsi:type="dcterms:W3CDTF">2018-01-24T17:20:29Z</dcterms:modified>
</cp:coreProperties>
</file>